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40" yWindow="105" windowWidth="20115" windowHeight="7680"/>
  </bookViews>
  <sheets>
    <sheet name="EMPENHO" sheetId="1" r:id="rId1"/>
  </sheets>
  <definedNames>
    <definedName name="_xlnm._FilterDatabase" localSheetId="0" hidden="1">EMPENHO!$A$1:$F$542</definedName>
  </definedNames>
  <calcPr calcId="145621"/>
</workbook>
</file>

<file path=xl/calcChain.xml><?xml version="1.0" encoding="utf-8"?>
<calcChain xmlns="http://schemas.openxmlformats.org/spreadsheetml/2006/main">
  <c r="L543" i="1" l="1"/>
  <c r="M543" i="1"/>
  <c r="N543" i="1"/>
  <c r="O543" i="1"/>
  <c r="P543" i="1"/>
  <c r="Q543" i="1"/>
  <c r="R543" i="1"/>
  <c r="S543" i="1"/>
  <c r="T543" i="1"/>
  <c r="U543" i="1"/>
  <c r="V543" i="1"/>
  <c r="W543" i="1"/>
  <c r="X543" i="1"/>
  <c r="Y543" i="1"/>
  <c r="Z543" i="1"/>
  <c r="AA543" i="1"/>
  <c r="AB543" i="1"/>
  <c r="AC543" i="1"/>
  <c r="AD543" i="1"/>
  <c r="AE543" i="1"/>
  <c r="K543" i="1"/>
  <c r="AF3" i="1" l="1"/>
  <c r="AG3" i="1"/>
  <c r="AH3" i="1"/>
  <c r="AF4" i="1"/>
  <c r="AG4" i="1"/>
  <c r="AH4" i="1"/>
  <c r="AF5" i="1"/>
  <c r="AG5" i="1"/>
  <c r="AH5" i="1"/>
  <c r="AF6" i="1"/>
  <c r="AG6" i="1"/>
  <c r="AH6" i="1"/>
  <c r="AF7" i="1"/>
  <c r="AG7" i="1"/>
  <c r="AH7" i="1"/>
  <c r="AF8" i="1"/>
  <c r="AG8" i="1"/>
  <c r="AH8" i="1"/>
  <c r="AF9" i="1"/>
  <c r="AG9" i="1"/>
  <c r="AH9" i="1"/>
  <c r="AF10" i="1"/>
  <c r="AG10" i="1"/>
  <c r="AH10" i="1"/>
  <c r="AF11" i="1"/>
  <c r="AG11" i="1"/>
  <c r="AH11" i="1"/>
  <c r="AF12" i="1"/>
  <c r="AG12" i="1"/>
  <c r="AH12" i="1"/>
  <c r="AF13" i="1"/>
  <c r="AG13" i="1"/>
  <c r="AH13" i="1"/>
  <c r="AF14" i="1"/>
  <c r="AG14" i="1"/>
  <c r="AH14" i="1"/>
  <c r="AF15" i="1"/>
  <c r="AG15" i="1"/>
  <c r="AH15" i="1"/>
  <c r="AF16" i="1"/>
  <c r="AG16" i="1"/>
  <c r="AH16" i="1"/>
  <c r="AF17" i="1"/>
  <c r="AG17" i="1"/>
  <c r="AH17" i="1"/>
  <c r="AF18" i="1"/>
  <c r="AG18" i="1"/>
  <c r="AH18" i="1"/>
  <c r="AF19" i="1"/>
  <c r="AG19" i="1"/>
  <c r="AH19" i="1"/>
  <c r="AF20" i="1"/>
  <c r="AG20" i="1"/>
  <c r="AH20" i="1"/>
  <c r="AF21" i="1"/>
  <c r="AG21" i="1"/>
  <c r="AH21" i="1"/>
  <c r="AF22" i="1"/>
  <c r="AG22" i="1"/>
  <c r="AH22" i="1"/>
  <c r="AF23" i="1"/>
  <c r="AG23" i="1"/>
  <c r="AH23" i="1"/>
  <c r="AF24" i="1"/>
  <c r="AG24" i="1"/>
  <c r="AH24" i="1"/>
  <c r="AF25" i="1"/>
  <c r="AG25" i="1"/>
  <c r="AH25" i="1"/>
  <c r="AF26" i="1"/>
  <c r="AG26" i="1"/>
  <c r="AH26" i="1"/>
  <c r="AF27" i="1"/>
  <c r="AG27" i="1"/>
  <c r="AH27" i="1"/>
  <c r="AF28" i="1"/>
  <c r="AG28" i="1"/>
  <c r="AH28" i="1"/>
  <c r="AF29" i="1"/>
  <c r="AG29" i="1"/>
  <c r="AH29" i="1"/>
  <c r="AF30" i="1"/>
  <c r="AG30" i="1"/>
  <c r="AH30" i="1"/>
  <c r="AF31" i="1"/>
  <c r="AG31" i="1"/>
  <c r="AH31" i="1"/>
  <c r="AF32" i="1"/>
  <c r="AG32" i="1"/>
  <c r="AH32" i="1"/>
  <c r="AF33" i="1"/>
  <c r="AG33" i="1"/>
  <c r="AH33" i="1"/>
  <c r="AF34" i="1"/>
  <c r="AG34" i="1"/>
  <c r="AH34" i="1"/>
  <c r="AF35" i="1"/>
  <c r="AG35" i="1"/>
  <c r="AH35" i="1"/>
  <c r="AF36" i="1"/>
  <c r="AG36" i="1"/>
  <c r="AH36" i="1"/>
  <c r="AF37" i="1"/>
  <c r="AG37" i="1"/>
  <c r="AH37" i="1"/>
  <c r="AF38" i="1"/>
  <c r="AG38" i="1"/>
  <c r="AH38" i="1"/>
  <c r="AF39" i="1"/>
  <c r="AG39" i="1"/>
  <c r="AH39" i="1"/>
  <c r="AF40" i="1"/>
  <c r="AG40" i="1"/>
  <c r="AH40" i="1"/>
  <c r="AF41" i="1"/>
  <c r="AG41" i="1"/>
  <c r="AH41" i="1"/>
  <c r="AF42" i="1"/>
  <c r="AG42" i="1"/>
  <c r="AH42" i="1"/>
  <c r="AF43" i="1"/>
  <c r="AG43" i="1"/>
  <c r="AH43" i="1"/>
  <c r="AF44" i="1"/>
  <c r="AG44" i="1"/>
  <c r="AH44" i="1"/>
  <c r="AF45" i="1"/>
  <c r="AG45" i="1"/>
  <c r="AH45" i="1"/>
  <c r="AF46" i="1"/>
  <c r="AG46" i="1"/>
  <c r="AH46" i="1"/>
  <c r="AF47" i="1"/>
  <c r="AG47" i="1"/>
  <c r="AH47" i="1"/>
  <c r="AF48" i="1"/>
  <c r="AG48" i="1"/>
  <c r="AH48" i="1"/>
  <c r="AF49" i="1"/>
  <c r="AG49" i="1"/>
  <c r="AH49" i="1"/>
  <c r="AF50" i="1"/>
  <c r="AG50" i="1"/>
  <c r="AH50" i="1"/>
  <c r="AF51" i="1"/>
  <c r="AG51" i="1"/>
  <c r="AH51" i="1"/>
  <c r="AF52" i="1"/>
  <c r="AG52" i="1"/>
  <c r="AH52" i="1"/>
  <c r="AF53" i="1"/>
  <c r="AG53" i="1"/>
  <c r="AH53" i="1"/>
  <c r="AF54" i="1"/>
  <c r="AG54" i="1"/>
  <c r="AH54" i="1"/>
  <c r="AF55" i="1"/>
  <c r="AG55" i="1"/>
  <c r="AH55" i="1"/>
  <c r="AF56" i="1"/>
  <c r="AG56" i="1"/>
  <c r="AH56" i="1"/>
  <c r="AF57" i="1"/>
  <c r="AG57" i="1"/>
  <c r="AH57" i="1"/>
  <c r="AF58" i="1"/>
  <c r="AG58" i="1"/>
  <c r="AH58" i="1"/>
  <c r="AF59" i="1"/>
  <c r="AG59" i="1"/>
  <c r="AH59" i="1"/>
  <c r="AF60" i="1"/>
  <c r="AG60" i="1"/>
  <c r="AH60" i="1"/>
  <c r="AF61" i="1"/>
  <c r="AG61" i="1"/>
  <c r="AH61" i="1"/>
  <c r="AF62" i="1"/>
  <c r="AG62" i="1"/>
  <c r="AH62" i="1"/>
  <c r="AF63" i="1"/>
  <c r="AG63" i="1"/>
  <c r="AH63" i="1"/>
  <c r="AF64" i="1"/>
  <c r="AG64" i="1"/>
  <c r="AH64" i="1"/>
  <c r="AF65" i="1"/>
  <c r="AG65" i="1"/>
  <c r="AH65" i="1"/>
  <c r="AF66" i="1"/>
  <c r="AG66" i="1"/>
  <c r="AH66" i="1"/>
  <c r="AF67" i="1"/>
  <c r="AG67" i="1"/>
  <c r="AH67" i="1"/>
  <c r="AF68" i="1"/>
  <c r="AG68" i="1"/>
  <c r="AH68" i="1"/>
  <c r="AF69" i="1"/>
  <c r="AG69" i="1"/>
  <c r="AH69" i="1"/>
  <c r="AF70" i="1"/>
  <c r="AG70" i="1"/>
  <c r="AH70" i="1"/>
  <c r="AF71" i="1"/>
  <c r="AG71" i="1"/>
  <c r="AH71" i="1"/>
  <c r="AF72" i="1"/>
  <c r="AG72" i="1"/>
  <c r="AH72" i="1"/>
  <c r="AF73" i="1"/>
  <c r="AG73" i="1"/>
  <c r="AH73" i="1"/>
  <c r="AF74" i="1"/>
  <c r="AG74" i="1"/>
  <c r="AH74" i="1"/>
  <c r="AF75" i="1"/>
  <c r="AG75" i="1"/>
  <c r="AH75" i="1"/>
  <c r="AF76" i="1"/>
  <c r="AG76" i="1"/>
  <c r="AH76" i="1"/>
  <c r="AF77" i="1"/>
  <c r="AG77" i="1"/>
  <c r="AH77" i="1"/>
  <c r="AF78" i="1"/>
  <c r="AG78" i="1"/>
  <c r="AH78" i="1"/>
  <c r="AF79" i="1"/>
  <c r="AG79" i="1"/>
  <c r="AH79" i="1"/>
  <c r="AF80" i="1"/>
  <c r="AG80" i="1"/>
  <c r="AH80" i="1"/>
  <c r="AF81" i="1"/>
  <c r="AG81" i="1"/>
  <c r="AH81" i="1"/>
  <c r="AF82" i="1"/>
  <c r="AG82" i="1"/>
  <c r="AH82" i="1"/>
  <c r="AF83" i="1"/>
  <c r="AG83" i="1"/>
  <c r="AH83" i="1"/>
  <c r="AF84" i="1"/>
  <c r="AG84" i="1"/>
  <c r="AH84" i="1"/>
  <c r="AF85" i="1"/>
  <c r="AG85" i="1"/>
  <c r="AH85" i="1"/>
  <c r="AF86" i="1"/>
  <c r="AG86" i="1"/>
  <c r="AH86" i="1"/>
  <c r="AF87" i="1"/>
  <c r="AG87" i="1"/>
  <c r="AH87" i="1"/>
  <c r="AF88" i="1"/>
  <c r="AG88" i="1"/>
  <c r="AH88" i="1"/>
  <c r="AF89" i="1"/>
  <c r="AG89" i="1"/>
  <c r="AH89" i="1"/>
  <c r="AF90" i="1"/>
  <c r="AG90" i="1"/>
  <c r="AH90" i="1"/>
  <c r="AF91" i="1"/>
  <c r="AG91" i="1"/>
  <c r="AH91" i="1"/>
  <c r="AF92" i="1"/>
  <c r="AG92" i="1"/>
  <c r="AH92" i="1"/>
  <c r="AF93" i="1"/>
  <c r="AG93" i="1"/>
  <c r="AH93" i="1"/>
  <c r="AF94" i="1"/>
  <c r="AG94" i="1"/>
  <c r="AH94" i="1"/>
  <c r="AF95" i="1"/>
  <c r="AG95" i="1"/>
  <c r="AH95" i="1"/>
  <c r="AF96" i="1"/>
  <c r="AG96" i="1"/>
  <c r="AH96" i="1"/>
  <c r="AF97" i="1"/>
  <c r="AG97" i="1"/>
  <c r="AH97" i="1"/>
  <c r="AF98" i="1"/>
  <c r="AG98" i="1"/>
  <c r="AH98" i="1"/>
  <c r="AF99" i="1"/>
  <c r="AG99" i="1"/>
  <c r="AH99" i="1"/>
  <c r="AF100" i="1"/>
  <c r="AG100" i="1"/>
  <c r="AH100" i="1"/>
  <c r="AF101" i="1"/>
  <c r="AG101" i="1"/>
  <c r="AH101" i="1"/>
  <c r="AF102" i="1"/>
  <c r="AG102" i="1"/>
  <c r="AH102" i="1"/>
  <c r="AF103" i="1"/>
  <c r="AG103" i="1"/>
  <c r="AH103" i="1"/>
  <c r="AF104" i="1"/>
  <c r="AG104" i="1"/>
  <c r="AH104" i="1"/>
  <c r="AF105" i="1"/>
  <c r="AG105" i="1"/>
  <c r="AH105" i="1"/>
  <c r="AF106" i="1"/>
  <c r="AG106" i="1"/>
  <c r="AH106" i="1"/>
  <c r="AF107" i="1"/>
  <c r="AG107" i="1"/>
  <c r="AH107" i="1"/>
  <c r="AF108" i="1"/>
  <c r="AG108" i="1"/>
  <c r="AH108" i="1"/>
  <c r="AF109" i="1"/>
  <c r="AG109" i="1"/>
  <c r="AH109" i="1"/>
  <c r="AF110" i="1"/>
  <c r="AG110" i="1"/>
  <c r="AH110" i="1"/>
  <c r="AF111" i="1"/>
  <c r="AG111" i="1"/>
  <c r="AH111" i="1"/>
  <c r="AF112" i="1"/>
  <c r="AG112" i="1"/>
  <c r="AH112" i="1"/>
  <c r="AF113" i="1"/>
  <c r="AG113" i="1"/>
  <c r="AH113" i="1"/>
  <c r="AF114" i="1"/>
  <c r="AG114" i="1"/>
  <c r="AH114" i="1"/>
  <c r="AF115" i="1"/>
  <c r="AG115" i="1"/>
  <c r="AH115" i="1"/>
  <c r="AF116" i="1"/>
  <c r="AG116" i="1"/>
  <c r="AH116" i="1"/>
  <c r="AF117" i="1"/>
  <c r="AG117" i="1"/>
  <c r="AH117" i="1"/>
  <c r="AF118" i="1"/>
  <c r="AG118" i="1"/>
  <c r="AH118" i="1"/>
  <c r="AF119" i="1"/>
  <c r="AG119" i="1"/>
  <c r="AH119" i="1"/>
  <c r="AF120" i="1"/>
  <c r="AG120" i="1"/>
  <c r="AH120" i="1"/>
  <c r="AF121" i="1"/>
  <c r="AG121" i="1"/>
  <c r="AH121" i="1"/>
  <c r="AF122" i="1"/>
  <c r="AG122" i="1"/>
  <c r="AH122" i="1"/>
  <c r="AF123" i="1"/>
  <c r="AG123" i="1"/>
  <c r="AH123" i="1"/>
  <c r="AF124" i="1"/>
  <c r="AG124" i="1"/>
  <c r="AH124" i="1"/>
  <c r="AF125" i="1"/>
  <c r="AG125" i="1"/>
  <c r="AH125" i="1"/>
  <c r="AF126" i="1"/>
  <c r="AG126" i="1"/>
  <c r="AH126" i="1"/>
  <c r="AF127" i="1"/>
  <c r="AG127" i="1"/>
  <c r="AH127" i="1"/>
  <c r="AF128" i="1"/>
  <c r="AG128" i="1"/>
  <c r="AH128" i="1"/>
  <c r="AF129" i="1"/>
  <c r="AG129" i="1"/>
  <c r="AH129" i="1"/>
  <c r="AF130" i="1"/>
  <c r="AG130" i="1"/>
  <c r="AH130" i="1"/>
  <c r="AF131" i="1"/>
  <c r="AG131" i="1"/>
  <c r="AH131" i="1"/>
  <c r="AF132" i="1"/>
  <c r="AG132" i="1"/>
  <c r="AH132" i="1"/>
  <c r="AF133" i="1"/>
  <c r="AG133" i="1"/>
  <c r="AH133" i="1"/>
  <c r="AF134" i="1"/>
  <c r="AG134" i="1"/>
  <c r="AH134" i="1"/>
  <c r="AF135" i="1"/>
  <c r="AG135" i="1"/>
  <c r="AH135" i="1"/>
  <c r="AF136" i="1"/>
  <c r="AG136" i="1"/>
  <c r="AH136" i="1"/>
  <c r="AF137" i="1"/>
  <c r="AG137" i="1"/>
  <c r="AH137" i="1"/>
  <c r="AF138" i="1"/>
  <c r="AG138" i="1"/>
  <c r="AH138" i="1"/>
  <c r="AF139" i="1"/>
  <c r="AG139" i="1"/>
  <c r="AH139" i="1"/>
  <c r="AF140" i="1"/>
  <c r="AG140" i="1"/>
  <c r="AH140" i="1"/>
  <c r="AF141" i="1"/>
  <c r="AG141" i="1"/>
  <c r="AH141" i="1"/>
  <c r="AF142" i="1"/>
  <c r="AG142" i="1"/>
  <c r="AH142" i="1"/>
  <c r="AF143" i="1"/>
  <c r="AG143" i="1"/>
  <c r="AH143" i="1"/>
  <c r="AF144" i="1"/>
  <c r="AG144" i="1"/>
  <c r="AH144" i="1"/>
  <c r="AF145" i="1"/>
  <c r="AG145" i="1"/>
  <c r="AH145" i="1"/>
  <c r="AF146" i="1"/>
  <c r="AG146" i="1"/>
  <c r="AH146" i="1"/>
  <c r="AF147" i="1"/>
  <c r="AG147" i="1"/>
  <c r="AH147" i="1"/>
  <c r="AF148" i="1"/>
  <c r="AG148" i="1"/>
  <c r="AH148" i="1"/>
  <c r="AF149" i="1"/>
  <c r="AG149" i="1"/>
  <c r="AH149" i="1"/>
  <c r="AF150" i="1"/>
  <c r="AG150" i="1"/>
  <c r="AH150" i="1"/>
  <c r="AF151" i="1"/>
  <c r="AG151" i="1"/>
  <c r="AH151" i="1"/>
  <c r="AF152" i="1"/>
  <c r="AG152" i="1"/>
  <c r="AH152" i="1"/>
  <c r="AF153" i="1"/>
  <c r="AG153" i="1"/>
  <c r="AH153" i="1"/>
  <c r="AF154" i="1"/>
  <c r="AG154" i="1"/>
  <c r="AH154" i="1"/>
  <c r="AF155" i="1"/>
  <c r="AG155" i="1"/>
  <c r="AH155" i="1"/>
  <c r="AF156" i="1"/>
  <c r="AG156" i="1"/>
  <c r="AH156" i="1"/>
  <c r="AF157" i="1"/>
  <c r="AG157" i="1"/>
  <c r="AH157" i="1"/>
  <c r="AF158" i="1"/>
  <c r="AG158" i="1"/>
  <c r="AH158" i="1"/>
  <c r="AF159" i="1"/>
  <c r="AG159" i="1"/>
  <c r="AH159" i="1"/>
  <c r="AF160" i="1"/>
  <c r="AG160" i="1"/>
  <c r="AH160" i="1"/>
  <c r="AF161" i="1"/>
  <c r="AG161" i="1"/>
  <c r="AH161" i="1"/>
  <c r="AF162" i="1"/>
  <c r="AG162" i="1"/>
  <c r="AH162" i="1"/>
  <c r="AF163" i="1"/>
  <c r="AG163" i="1"/>
  <c r="AH163" i="1"/>
  <c r="AF164" i="1"/>
  <c r="AG164" i="1"/>
  <c r="AH164" i="1"/>
  <c r="AF165" i="1"/>
  <c r="AG165" i="1"/>
  <c r="AH165" i="1"/>
  <c r="AF166" i="1"/>
  <c r="AG166" i="1"/>
  <c r="AH166" i="1"/>
  <c r="AF167" i="1"/>
  <c r="AG167" i="1"/>
  <c r="AH167" i="1"/>
  <c r="AF168" i="1"/>
  <c r="AG168" i="1"/>
  <c r="AH168" i="1"/>
  <c r="AF169" i="1"/>
  <c r="AG169" i="1"/>
  <c r="AH169" i="1"/>
  <c r="AF170" i="1"/>
  <c r="AG170" i="1"/>
  <c r="AH170" i="1"/>
  <c r="AF171" i="1"/>
  <c r="AG171" i="1"/>
  <c r="AH171" i="1"/>
  <c r="AF172" i="1"/>
  <c r="AG172" i="1"/>
  <c r="AH172" i="1"/>
  <c r="AF173" i="1"/>
  <c r="AG173" i="1"/>
  <c r="AH173" i="1"/>
  <c r="AF174" i="1"/>
  <c r="AG174" i="1"/>
  <c r="AH174" i="1"/>
  <c r="AF175" i="1"/>
  <c r="AG175" i="1"/>
  <c r="AH175" i="1"/>
  <c r="AF176" i="1"/>
  <c r="AG176" i="1"/>
  <c r="AH176" i="1"/>
  <c r="AF177" i="1"/>
  <c r="AG177" i="1"/>
  <c r="AH177" i="1"/>
  <c r="AF178" i="1"/>
  <c r="AG178" i="1"/>
  <c r="AH178" i="1"/>
  <c r="AF179" i="1"/>
  <c r="AG179" i="1"/>
  <c r="AH179" i="1"/>
  <c r="AF180" i="1"/>
  <c r="AG180" i="1"/>
  <c r="AH180" i="1"/>
  <c r="AF181" i="1"/>
  <c r="AG181" i="1"/>
  <c r="AH181" i="1"/>
  <c r="AF182" i="1"/>
  <c r="AG182" i="1"/>
  <c r="AH182" i="1"/>
  <c r="AF183" i="1"/>
  <c r="AG183" i="1"/>
  <c r="AH183" i="1"/>
  <c r="AF184" i="1"/>
  <c r="AG184" i="1"/>
  <c r="AH184" i="1"/>
  <c r="AF185" i="1"/>
  <c r="AG185" i="1"/>
  <c r="AH185" i="1"/>
  <c r="AF186" i="1"/>
  <c r="AG186" i="1"/>
  <c r="AH186" i="1"/>
  <c r="AF187" i="1"/>
  <c r="AG187" i="1"/>
  <c r="AH187" i="1"/>
  <c r="AF188" i="1"/>
  <c r="AG188" i="1"/>
  <c r="AH188" i="1"/>
  <c r="AF189" i="1"/>
  <c r="AG189" i="1"/>
  <c r="AH189" i="1"/>
  <c r="AF190" i="1"/>
  <c r="AG190" i="1"/>
  <c r="AH190" i="1"/>
  <c r="AF191" i="1"/>
  <c r="AG191" i="1"/>
  <c r="AH191" i="1"/>
  <c r="AF192" i="1"/>
  <c r="AG192" i="1"/>
  <c r="AH192" i="1"/>
  <c r="AF193" i="1"/>
  <c r="AG193" i="1"/>
  <c r="AH193" i="1"/>
  <c r="AF194" i="1"/>
  <c r="AG194" i="1"/>
  <c r="AH194" i="1"/>
  <c r="AF195" i="1"/>
  <c r="AG195" i="1"/>
  <c r="AH195" i="1"/>
  <c r="AF196" i="1"/>
  <c r="AG196" i="1"/>
  <c r="AH196" i="1"/>
  <c r="AF197" i="1"/>
  <c r="AG197" i="1"/>
  <c r="AH197" i="1"/>
  <c r="AF198" i="1"/>
  <c r="AG198" i="1"/>
  <c r="AH198" i="1"/>
  <c r="AF199" i="1"/>
  <c r="AG199" i="1"/>
  <c r="AH199" i="1"/>
  <c r="AF200" i="1"/>
  <c r="AG200" i="1"/>
  <c r="AH200" i="1"/>
  <c r="AF201" i="1"/>
  <c r="AG201" i="1"/>
  <c r="AH201" i="1"/>
  <c r="AF202" i="1"/>
  <c r="AG202" i="1"/>
  <c r="AH202" i="1"/>
  <c r="AF203" i="1"/>
  <c r="AG203" i="1"/>
  <c r="AH203" i="1"/>
  <c r="AF204" i="1"/>
  <c r="AG204" i="1"/>
  <c r="AH204" i="1"/>
  <c r="AF205" i="1"/>
  <c r="AG205" i="1"/>
  <c r="AH205" i="1"/>
  <c r="AF206" i="1"/>
  <c r="AG206" i="1"/>
  <c r="AH206" i="1"/>
  <c r="AF207" i="1"/>
  <c r="AG207" i="1"/>
  <c r="AH207" i="1"/>
  <c r="AF208" i="1"/>
  <c r="AG208" i="1"/>
  <c r="AH208" i="1"/>
  <c r="AF209" i="1"/>
  <c r="AG209" i="1"/>
  <c r="AH209" i="1"/>
  <c r="AF210" i="1"/>
  <c r="AG210" i="1"/>
  <c r="AH210" i="1"/>
  <c r="AF211" i="1"/>
  <c r="AG211" i="1"/>
  <c r="AH211" i="1"/>
  <c r="AF212" i="1"/>
  <c r="AG212" i="1"/>
  <c r="AH212" i="1"/>
  <c r="AF213" i="1"/>
  <c r="AG213" i="1"/>
  <c r="AH213" i="1"/>
  <c r="AF214" i="1"/>
  <c r="AG214" i="1"/>
  <c r="AH214" i="1"/>
  <c r="AF215" i="1"/>
  <c r="AG215" i="1"/>
  <c r="AH215" i="1"/>
  <c r="AF216" i="1"/>
  <c r="AG216" i="1"/>
  <c r="AH216" i="1"/>
  <c r="AF217" i="1"/>
  <c r="AG217" i="1"/>
  <c r="AH217" i="1"/>
  <c r="AF218" i="1"/>
  <c r="AG218" i="1"/>
  <c r="AH218" i="1"/>
  <c r="AF219" i="1"/>
  <c r="AG219" i="1"/>
  <c r="AH219" i="1"/>
  <c r="AF220" i="1"/>
  <c r="AG220" i="1"/>
  <c r="AH220" i="1"/>
  <c r="AF221" i="1"/>
  <c r="AG221" i="1"/>
  <c r="AH221" i="1"/>
  <c r="AF222" i="1"/>
  <c r="AG222" i="1"/>
  <c r="AH222" i="1"/>
  <c r="AF223" i="1"/>
  <c r="AG223" i="1"/>
  <c r="AH223" i="1"/>
  <c r="AF224" i="1"/>
  <c r="AG224" i="1"/>
  <c r="AH224" i="1"/>
  <c r="AF225" i="1"/>
  <c r="AG225" i="1"/>
  <c r="AH225" i="1"/>
  <c r="AF226" i="1"/>
  <c r="AG226" i="1"/>
  <c r="AH226" i="1"/>
  <c r="AF227" i="1"/>
  <c r="AG227" i="1"/>
  <c r="AH227" i="1"/>
  <c r="AF228" i="1"/>
  <c r="AG228" i="1"/>
  <c r="AH228" i="1"/>
  <c r="AF229" i="1"/>
  <c r="AG229" i="1"/>
  <c r="AH229" i="1"/>
  <c r="AF230" i="1"/>
  <c r="AG230" i="1"/>
  <c r="AH230" i="1"/>
  <c r="AF231" i="1"/>
  <c r="AG231" i="1"/>
  <c r="AH231" i="1"/>
  <c r="AF232" i="1"/>
  <c r="AG232" i="1"/>
  <c r="AH232" i="1"/>
  <c r="AF233" i="1"/>
  <c r="AG233" i="1"/>
  <c r="AH233" i="1"/>
  <c r="AF234" i="1"/>
  <c r="AG234" i="1"/>
  <c r="AH234" i="1"/>
  <c r="AF235" i="1"/>
  <c r="AG235" i="1"/>
  <c r="AH235" i="1"/>
  <c r="AF236" i="1"/>
  <c r="AG236" i="1"/>
  <c r="AH236" i="1"/>
  <c r="AF237" i="1"/>
  <c r="AG237" i="1"/>
  <c r="AH237" i="1"/>
  <c r="AF238" i="1"/>
  <c r="AG238" i="1"/>
  <c r="AH238" i="1"/>
  <c r="AF239" i="1"/>
  <c r="AG239" i="1"/>
  <c r="AH239" i="1"/>
  <c r="AF240" i="1"/>
  <c r="AG240" i="1"/>
  <c r="AH240" i="1"/>
  <c r="AF241" i="1"/>
  <c r="AG241" i="1"/>
  <c r="AH241" i="1"/>
  <c r="AF242" i="1"/>
  <c r="AG242" i="1"/>
  <c r="AH242" i="1"/>
  <c r="AF243" i="1"/>
  <c r="AG243" i="1"/>
  <c r="AH243" i="1"/>
  <c r="AF244" i="1"/>
  <c r="AG244" i="1"/>
  <c r="AH244" i="1"/>
  <c r="AF245" i="1"/>
  <c r="AG245" i="1"/>
  <c r="AH245" i="1"/>
  <c r="AF246" i="1"/>
  <c r="AG246" i="1"/>
  <c r="AH246" i="1"/>
  <c r="AF247" i="1"/>
  <c r="AG247" i="1"/>
  <c r="AH247" i="1"/>
  <c r="AF248" i="1"/>
  <c r="AG248" i="1"/>
  <c r="AH248" i="1"/>
  <c r="AF249" i="1"/>
  <c r="AG249" i="1"/>
  <c r="AH249" i="1"/>
  <c r="AF250" i="1"/>
  <c r="AG250" i="1"/>
  <c r="AH250" i="1"/>
  <c r="AF251" i="1"/>
  <c r="AG251" i="1"/>
  <c r="AH251" i="1"/>
  <c r="AF252" i="1"/>
  <c r="AG252" i="1"/>
  <c r="AH252" i="1"/>
  <c r="AF253" i="1"/>
  <c r="AG253" i="1"/>
  <c r="AH253" i="1"/>
  <c r="AF254" i="1"/>
  <c r="AG254" i="1"/>
  <c r="AH254" i="1"/>
  <c r="AF255" i="1"/>
  <c r="AG255" i="1"/>
  <c r="AH255" i="1"/>
  <c r="AF256" i="1"/>
  <c r="AG256" i="1"/>
  <c r="AH256" i="1"/>
  <c r="AF257" i="1"/>
  <c r="AG257" i="1"/>
  <c r="AH257" i="1"/>
  <c r="AF258" i="1"/>
  <c r="AG258" i="1"/>
  <c r="AH258" i="1"/>
  <c r="AF259" i="1"/>
  <c r="AG259" i="1"/>
  <c r="AH259" i="1"/>
  <c r="AF260" i="1"/>
  <c r="AG260" i="1"/>
  <c r="AH260" i="1"/>
  <c r="AF261" i="1"/>
  <c r="AG261" i="1"/>
  <c r="AH261" i="1"/>
  <c r="AF262" i="1"/>
  <c r="AG262" i="1"/>
  <c r="AH262" i="1"/>
  <c r="AF263" i="1"/>
  <c r="AG263" i="1"/>
  <c r="AH263" i="1"/>
  <c r="AF264" i="1"/>
  <c r="AG264" i="1"/>
  <c r="AH264" i="1"/>
  <c r="AF265" i="1"/>
  <c r="AG265" i="1"/>
  <c r="AH265" i="1"/>
  <c r="AF266" i="1"/>
  <c r="AG266" i="1"/>
  <c r="AH266" i="1"/>
  <c r="AF267" i="1"/>
  <c r="AG267" i="1"/>
  <c r="AH267" i="1"/>
  <c r="AF268" i="1"/>
  <c r="AG268" i="1"/>
  <c r="AH268" i="1"/>
  <c r="AF269" i="1"/>
  <c r="AG269" i="1"/>
  <c r="AH269" i="1"/>
  <c r="AF270" i="1"/>
  <c r="AG270" i="1"/>
  <c r="AH270" i="1"/>
  <c r="AF271" i="1"/>
  <c r="AG271" i="1"/>
  <c r="AH271" i="1"/>
  <c r="AF272" i="1"/>
  <c r="AG272" i="1"/>
  <c r="AH272" i="1"/>
  <c r="AF273" i="1"/>
  <c r="AG273" i="1"/>
  <c r="AH273" i="1"/>
  <c r="AF274" i="1"/>
  <c r="AG274" i="1"/>
  <c r="AH274" i="1"/>
  <c r="AF275" i="1"/>
  <c r="AG275" i="1"/>
  <c r="AH275" i="1"/>
  <c r="AF276" i="1"/>
  <c r="AG276" i="1"/>
  <c r="AH276" i="1"/>
  <c r="AF277" i="1"/>
  <c r="AG277" i="1"/>
  <c r="AH277" i="1"/>
  <c r="AF278" i="1"/>
  <c r="AG278" i="1"/>
  <c r="AH278" i="1"/>
  <c r="AF279" i="1"/>
  <c r="AG279" i="1"/>
  <c r="AH279" i="1"/>
  <c r="AF280" i="1"/>
  <c r="AG280" i="1"/>
  <c r="AH280" i="1"/>
  <c r="AF281" i="1"/>
  <c r="AG281" i="1"/>
  <c r="AH281" i="1"/>
  <c r="AF282" i="1"/>
  <c r="AG282" i="1"/>
  <c r="AH282" i="1"/>
  <c r="AF283" i="1"/>
  <c r="AG283" i="1"/>
  <c r="AH283" i="1"/>
  <c r="AF284" i="1"/>
  <c r="AG284" i="1"/>
  <c r="AH284" i="1"/>
  <c r="AF285" i="1"/>
  <c r="AG285" i="1"/>
  <c r="AH285" i="1"/>
  <c r="AF286" i="1"/>
  <c r="AG286" i="1"/>
  <c r="AH286" i="1"/>
  <c r="AF287" i="1"/>
  <c r="AG287" i="1"/>
  <c r="AH287" i="1"/>
  <c r="AF288" i="1"/>
  <c r="AG288" i="1"/>
  <c r="AH288" i="1"/>
  <c r="AF289" i="1"/>
  <c r="AG289" i="1"/>
  <c r="AH289" i="1"/>
  <c r="AF290" i="1"/>
  <c r="AG290" i="1"/>
  <c r="AH290" i="1"/>
  <c r="AF291" i="1"/>
  <c r="AG291" i="1"/>
  <c r="AH291" i="1"/>
  <c r="AF292" i="1"/>
  <c r="AG292" i="1"/>
  <c r="AH292" i="1"/>
  <c r="AF293" i="1"/>
  <c r="AG293" i="1"/>
  <c r="AH293" i="1"/>
  <c r="AF294" i="1"/>
  <c r="AG294" i="1"/>
  <c r="AH294" i="1"/>
  <c r="AF295" i="1"/>
  <c r="AG295" i="1"/>
  <c r="AH295" i="1"/>
  <c r="AF296" i="1"/>
  <c r="AG296" i="1"/>
  <c r="AH296" i="1"/>
  <c r="AF297" i="1"/>
  <c r="AG297" i="1"/>
  <c r="AH297" i="1"/>
  <c r="AF298" i="1"/>
  <c r="AG298" i="1"/>
  <c r="AH298" i="1"/>
  <c r="AF299" i="1"/>
  <c r="AG299" i="1"/>
  <c r="AH299" i="1"/>
  <c r="AF300" i="1"/>
  <c r="AG300" i="1"/>
  <c r="AH300" i="1"/>
  <c r="AF301" i="1"/>
  <c r="AG301" i="1"/>
  <c r="AH301" i="1"/>
  <c r="AF302" i="1"/>
  <c r="AG302" i="1"/>
  <c r="AH302" i="1"/>
  <c r="AF303" i="1"/>
  <c r="AG303" i="1"/>
  <c r="AH303" i="1"/>
  <c r="AF304" i="1"/>
  <c r="AG304" i="1"/>
  <c r="AH304" i="1"/>
  <c r="AF305" i="1"/>
  <c r="AG305" i="1"/>
  <c r="AH305" i="1"/>
  <c r="AF306" i="1"/>
  <c r="AG306" i="1"/>
  <c r="AH306" i="1"/>
  <c r="AF307" i="1"/>
  <c r="AG307" i="1"/>
  <c r="AH307" i="1"/>
  <c r="AF308" i="1"/>
  <c r="AG308" i="1"/>
  <c r="AH308" i="1"/>
  <c r="AF309" i="1"/>
  <c r="AG309" i="1"/>
  <c r="AH309" i="1"/>
  <c r="AF310" i="1"/>
  <c r="AG310" i="1"/>
  <c r="AH310" i="1"/>
  <c r="AF311" i="1"/>
  <c r="AG311" i="1"/>
  <c r="AH311" i="1"/>
  <c r="AF312" i="1"/>
  <c r="AG312" i="1"/>
  <c r="AH312" i="1"/>
  <c r="AF313" i="1"/>
  <c r="AG313" i="1"/>
  <c r="AH313" i="1"/>
  <c r="AF314" i="1"/>
  <c r="AG314" i="1"/>
  <c r="AH314" i="1"/>
  <c r="AF315" i="1"/>
  <c r="AG315" i="1"/>
  <c r="AH315" i="1"/>
  <c r="AF316" i="1"/>
  <c r="AG316" i="1"/>
  <c r="AH316" i="1"/>
  <c r="AF317" i="1"/>
  <c r="AG317" i="1"/>
  <c r="AH317" i="1"/>
  <c r="AF318" i="1"/>
  <c r="AG318" i="1"/>
  <c r="AH318" i="1"/>
  <c r="AF319" i="1"/>
  <c r="AG319" i="1"/>
  <c r="AH319" i="1"/>
  <c r="AF320" i="1"/>
  <c r="AG320" i="1"/>
  <c r="AH320" i="1"/>
  <c r="AF321" i="1"/>
  <c r="AG321" i="1"/>
  <c r="AH321" i="1"/>
  <c r="AF322" i="1"/>
  <c r="AG322" i="1"/>
  <c r="AH322" i="1"/>
  <c r="AF323" i="1"/>
  <c r="AG323" i="1"/>
  <c r="AH323" i="1"/>
  <c r="AF324" i="1"/>
  <c r="AG324" i="1"/>
  <c r="AH324" i="1"/>
  <c r="AF325" i="1"/>
  <c r="AG325" i="1"/>
  <c r="AH325" i="1"/>
  <c r="AF326" i="1"/>
  <c r="AG326" i="1"/>
  <c r="AH326" i="1"/>
  <c r="AF327" i="1"/>
  <c r="AG327" i="1"/>
  <c r="AH327" i="1"/>
  <c r="AF328" i="1"/>
  <c r="AG328" i="1"/>
  <c r="AH328" i="1"/>
  <c r="AF329" i="1"/>
  <c r="AG329" i="1"/>
  <c r="AH329" i="1"/>
  <c r="AF330" i="1"/>
  <c r="AG330" i="1"/>
  <c r="AH330" i="1"/>
  <c r="AF331" i="1"/>
  <c r="AG331" i="1"/>
  <c r="AH331" i="1"/>
  <c r="AF332" i="1"/>
  <c r="AG332" i="1"/>
  <c r="AH332" i="1"/>
  <c r="AF333" i="1"/>
  <c r="AG333" i="1"/>
  <c r="AH333" i="1"/>
  <c r="AF334" i="1"/>
  <c r="AG334" i="1"/>
  <c r="AH334" i="1"/>
  <c r="AF335" i="1"/>
  <c r="AG335" i="1"/>
  <c r="AH335" i="1"/>
  <c r="AF336" i="1"/>
  <c r="AG336" i="1"/>
  <c r="AH336" i="1"/>
  <c r="AF337" i="1"/>
  <c r="AG337" i="1"/>
  <c r="AH337" i="1"/>
  <c r="AF338" i="1"/>
  <c r="AG338" i="1"/>
  <c r="AH338" i="1"/>
  <c r="AF339" i="1"/>
  <c r="AG339" i="1"/>
  <c r="AH339" i="1"/>
  <c r="AF340" i="1"/>
  <c r="AG340" i="1"/>
  <c r="AH340" i="1"/>
  <c r="AF341" i="1"/>
  <c r="AG341" i="1"/>
  <c r="AH341" i="1"/>
  <c r="AF342" i="1"/>
  <c r="AG342" i="1"/>
  <c r="AH342" i="1"/>
  <c r="AF343" i="1"/>
  <c r="AG343" i="1"/>
  <c r="AH343" i="1"/>
  <c r="AF344" i="1"/>
  <c r="AG344" i="1"/>
  <c r="AH344" i="1"/>
  <c r="AF345" i="1"/>
  <c r="AG345" i="1"/>
  <c r="AH345" i="1"/>
  <c r="AF346" i="1"/>
  <c r="AG346" i="1"/>
  <c r="AH346" i="1"/>
  <c r="AF347" i="1"/>
  <c r="AG347" i="1"/>
  <c r="AH347" i="1"/>
  <c r="AF348" i="1"/>
  <c r="AG348" i="1"/>
  <c r="AH348" i="1"/>
  <c r="AF349" i="1"/>
  <c r="AG349" i="1"/>
  <c r="AH349" i="1"/>
  <c r="AF350" i="1"/>
  <c r="AG350" i="1"/>
  <c r="AH350" i="1"/>
  <c r="AF351" i="1"/>
  <c r="AG351" i="1"/>
  <c r="AH351" i="1"/>
  <c r="AF352" i="1"/>
  <c r="AG352" i="1"/>
  <c r="AH352" i="1"/>
  <c r="AF353" i="1"/>
  <c r="AG353" i="1"/>
  <c r="AH353" i="1"/>
  <c r="AF354" i="1"/>
  <c r="AG354" i="1"/>
  <c r="AH354" i="1"/>
  <c r="AF355" i="1"/>
  <c r="AG355" i="1"/>
  <c r="AH355" i="1"/>
  <c r="AF356" i="1"/>
  <c r="AG356" i="1"/>
  <c r="AH356" i="1"/>
  <c r="AF357" i="1"/>
  <c r="AG357" i="1"/>
  <c r="AH357" i="1"/>
  <c r="AF358" i="1"/>
  <c r="AG358" i="1"/>
  <c r="AH358" i="1"/>
  <c r="AF359" i="1"/>
  <c r="AG359" i="1"/>
  <c r="AH359" i="1"/>
  <c r="AF360" i="1"/>
  <c r="AG360" i="1"/>
  <c r="AH360" i="1"/>
  <c r="AF361" i="1"/>
  <c r="AG361" i="1"/>
  <c r="AH361" i="1"/>
  <c r="AF362" i="1"/>
  <c r="AG362" i="1"/>
  <c r="AH362" i="1"/>
  <c r="AF363" i="1"/>
  <c r="AG363" i="1"/>
  <c r="AH363" i="1"/>
  <c r="AF364" i="1"/>
  <c r="AG364" i="1"/>
  <c r="AH364" i="1"/>
  <c r="AF365" i="1"/>
  <c r="AG365" i="1"/>
  <c r="AH365" i="1"/>
  <c r="AF366" i="1"/>
  <c r="AG366" i="1"/>
  <c r="AH366" i="1"/>
  <c r="AF367" i="1"/>
  <c r="AG367" i="1"/>
  <c r="AH367" i="1"/>
  <c r="AF368" i="1"/>
  <c r="AG368" i="1"/>
  <c r="AH368" i="1"/>
  <c r="AF369" i="1"/>
  <c r="AG369" i="1"/>
  <c r="AH369" i="1"/>
  <c r="AF370" i="1"/>
  <c r="AG370" i="1"/>
  <c r="AH370" i="1"/>
  <c r="AF371" i="1"/>
  <c r="AG371" i="1"/>
  <c r="AH371" i="1"/>
  <c r="AF372" i="1"/>
  <c r="AG372" i="1"/>
  <c r="AH372" i="1"/>
  <c r="AF373" i="1"/>
  <c r="AG373" i="1"/>
  <c r="AH373" i="1"/>
  <c r="AF374" i="1"/>
  <c r="AG374" i="1"/>
  <c r="AH374" i="1"/>
  <c r="AF375" i="1"/>
  <c r="AG375" i="1"/>
  <c r="AH375" i="1"/>
  <c r="AF376" i="1"/>
  <c r="AG376" i="1"/>
  <c r="AH376" i="1"/>
  <c r="AF377" i="1"/>
  <c r="AG377" i="1"/>
  <c r="AH377" i="1"/>
  <c r="AF378" i="1"/>
  <c r="AG378" i="1"/>
  <c r="AH378" i="1"/>
  <c r="AF379" i="1"/>
  <c r="AG379" i="1"/>
  <c r="AH379" i="1"/>
  <c r="AF380" i="1"/>
  <c r="AG380" i="1"/>
  <c r="AH380" i="1"/>
  <c r="AF381" i="1"/>
  <c r="AG381" i="1"/>
  <c r="AH381" i="1"/>
  <c r="AF382" i="1"/>
  <c r="AG382" i="1"/>
  <c r="AH382" i="1"/>
  <c r="AF383" i="1"/>
  <c r="AG383" i="1"/>
  <c r="AH383" i="1"/>
  <c r="AF384" i="1"/>
  <c r="AG384" i="1"/>
  <c r="AH384" i="1"/>
  <c r="AF385" i="1"/>
  <c r="AG385" i="1"/>
  <c r="AH385" i="1"/>
  <c r="AF386" i="1"/>
  <c r="AG386" i="1"/>
  <c r="AH386" i="1"/>
  <c r="AF387" i="1"/>
  <c r="AG387" i="1"/>
  <c r="AH387" i="1"/>
  <c r="AF388" i="1"/>
  <c r="AG388" i="1"/>
  <c r="AH388" i="1"/>
  <c r="AF389" i="1"/>
  <c r="AG389" i="1"/>
  <c r="AH389" i="1"/>
  <c r="AF390" i="1"/>
  <c r="AG390" i="1"/>
  <c r="AH390" i="1"/>
  <c r="AF391" i="1"/>
  <c r="AG391" i="1"/>
  <c r="AH391" i="1"/>
  <c r="AF392" i="1"/>
  <c r="AG392" i="1"/>
  <c r="AH392" i="1"/>
  <c r="AF393" i="1"/>
  <c r="AG393" i="1"/>
  <c r="AH393" i="1"/>
  <c r="AF394" i="1"/>
  <c r="AG394" i="1"/>
  <c r="AH394" i="1"/>
  <c r="AF395" i="1"/>
  <c r="AG395" i="1"/>
  <c r="AH395" i="1"/>
  <c r="AF396" i="1"/>
  <c r="AG396" i="1"/>
  <c r="AH396" i="1"/>
  <c r="AF397" i="1"/>
  <c r="AG397" i="1"/>
  <c r="AH397" i="1"/>
  <c r="AF398" i="1"/>
  <c r="AG398" i="1"/>
  <c r="AH398" i="1"/>
  <c r="AF399" i="1"/>
  <c r="AG399" i="1"/>
  <c r="AH399" i="1"/>
  <c r="AF400" i="1"/>
  <c r="AG400" i="1"/>
  <c r="AH400" i="1"/>
  <c r="AF401" i="1"/>
  <c r="AG401" i="1"/>
  <c r="AH401" i="1"/>
  <c r="AF402" i="1"/>
  <c r="AG402" i="1"/>
  <c r="AH402" i="1"/>
  <c r="AF403" i="1"/>
  <c r="AG403" i="1"/>
  <c r="AH403" i="1"/>
  <c r="AF404" i="1"/>
  <c r="AG404" i="1"/>
  <c r="AH404" i="1"/>
  <c r="AF405" i="1"/>
  <c r="AG405" i="1"/>
  <c r="AH405" i="1"/>
  <c r="AF406" i="1"/>
  <c r="AG406" i="1"/>
  <c r="AH406" i="1"/>
  <c r="AF407" i="1"/>
  <c r="AG407" i="1"/>
  <c r="AH407" i="1"/>
  <c r="AF408" i="1"/>
  <c r="AG408" i="1"/>
  <c r="AH408" i="1"/>
  <c r="AF409" i="1"/>
  <c r="AG409" i="1"/>
  <c r="AH409" i="1"/>
  <c r="AF410" i="1"/>
  <c r="AG410" i="1"/>
  <c r="AH410" i="1"/>
  <c r="AF411" i="1"/>
  <c r="AG411" i="1"/>
  <c r="AH411" i="1"/>
  <c r="AF412" i="1"/>
  <c r="AG412" i="1"/>
  <c r="AH412" i="1"/>
  <c r="AF413" i="1"/>
  <c r="AG413" i="1"/>
  <c r="AH413" i="1"/>
  <c r="AF414" i="1"/>
  <c r="AG414" i="1"/>
  <c r="AH414" i="1"/>
  <c r="AF415" i="1"/>
  <c r="AG415" i="1"/>
  <c r="AH415" i="1"/>
  <c r="AF416" i="1"/>
  <c r="AG416" i="1"/>
  <c r="AH416" i="1"/>
  <c r="AF417" i="1"/>
  <c r="AG417" i="1"/>
  <c r="AH417" i="1"/>
  <c r="AF418" i="1"/>
  <c r="AG418" i="1"/>
  <c r="AH418" i="1"/>
  <c r="AF419" i="1"/>
  <c r="AG419" i="1"/>
  <c r="AH419" i="1"/>
  <c r="AF420" i="1"/>
  <c r="AG420" i="1"/>
  <c r="AH420" i="1"/>
  <c r="AF421" i="1"/>
  <c r="AG421" i="1"/>
  <c r="AH421" i="1"/>
  <c r="AF422" i="1"/>
  <c r="AG422" i="1"/>
  <c r="AH422" i="1"/>
  <c r="AF423" i="1"/>
  <c r="AG423" i="1"/>
  <c r="AH423" i="1"/>
  <c r="AF424" i="1"/>
  <c r="AG424" i="1"/>
  <c r="AH424" i="1"/>
  <c r="AF425" i="1"/>
  <c r="AG425" i="1"/>
  <c r="AH425" i="1"/>
  <c r="AF426" i="1"/>
  <c r="AG426" i="1"/>
  <c r="AH426" i="1"/>
  <c r="AF427" i="1"/>
  <c r="AG427" i="1"/>
  <c r="AH427" i="1"/>
  <c r="AF428" i="1"/>
  <c r="AG428" i="1"/>
  <c r="AH428" i="1"/>
  <c r="AF429" i="1"/>
  <c r="AG429" i="1"/>
  <c r="AH429" i="1"/>
  <c r="AF430" i="1"/>
  <c r="AG430" i="1"/>
  <c r="AH430" i="1"/>
  <c r="AF431" i="1"/>
  <c r="AG431" i="1"/>
  <c r="AH431" i="1"/>
  <c r="AF432" i="1"/>
  <c r="AG432" i="1"/>
  <c r="AH432" i="1"/>
  <c r="AF433" i="1"/>
  <c r="AG433" i="1"/>
  <c r="AH433" i="1"/>
  <c r="AF434" i="1"/>
  <c r="AG434" i="1"/>
  <c r="AH434" i="1"/>
  <c r="AF435" i="1"/>
  <c r="AG435" i="1"/>
  <c r="AH435" i="1"/>
  <c r="AF436" i="1"/>
  <c r="AG436" i="1"/>
  <c r="AH436" i="1"/>
  <c r="AF437" i="1"/>
  <c r="AG437" i="1"/>
  <c r="AH437" i="1"/>
  <c r="AF438" i="1"/>
  <c r="AG438" i="1"/>
  <c r="AH438" i="1"/>
  <c r="AF439" i="1"/>
  <c r="AG439" i="1"/>
  <c r="AH439" i="1"/>
  <c r="AF440" i="1"/>
  <c r="AG440" i="1"/>
  <c r="AH440" i="1"/>
  <c r="AF441" i="1"/>
  <c r="AG441" i="1"/>
  <c r="AH441" i="1"/>
  <c r="AF442" i="1"/>
  <c r="AG442" i="1"/>
  <c r="AH442" i="1"/>
  <c r="AF443" i="1"/>
  <c r="AG443" i="1"/>
  <c r="AH443" i="1"/>
  <c r="AF444" i="1"/>
  <c r="AG444" i="1"/>
  <c r="AH444" i="1"/>
  <c r="AF445" i="1"/>
  <c r="AG445" i="1"/>
  <c r="AH445" i="1"/>
  <c r="AF446" i="1"/>
  <c r="AG446" i="1"/>
  <c r="AH446" i="1"/>
  <c r="AF447" i="1"/>
  <c r="AG447" i="1"/>
  <c r="AH447" i="1"/>
  <c r="AF448" i="1"/>
  <c r="AG448" i="1"/>
  <c r="AH448" i="1"/>
  <c r="AF449" i="1"/>
  <c r="AG449" i="1"/>
  <c r="AH449" i="1"/>
  <c r="AF450" i="1"/>
  <c r="AG450" i="1"/>
  <c r="AH450" i="1"/>
  <c r="AF451" i="1"/>
  <c r="AG451" i="1"/>
  <c r="AH451" i="1"/>
  <c r="AF452" i="1"/>
  <c r="AG452" i="1"/>
  <c r="AH452" i="1"/>
  <c r="AF453" i="1"/>
  <c r="AG453" i="1"/>
  <c r="AH453" i="1"/>
  <c r="AF454" i="1"/>
  <c r="AG454" i="1"/>
  <c r="AH454" i="1"/>
  <c r="AF455" i="1"/>
  <c r="AG455" i="1"/>
  <c r="AH455" i="1"/>
  <c r="AF456" i="1"/>
  <c r="AG456" i="1"/>
  <c r="AH456" i="1"/>
  <c r="AF457" i="1"/>
  <c r="AG457" i="1"/>
  <c r="AH457" i="1"/>
  <c r="AF458" i="1"/>
  <c r="AG458" i="1"/>
  <c r="AH458" i="1"/>
  <c r="AF459" i="1"/>
  <c r="AG459" i="1"/>
  <c r="AH459" i="1"/>
  <c r="AF460" i="1"/>
  <c r="AG460" i="1"/>
  <c r="AH460" i="1"/>
  <c r="AF461" i="1"/>
  <c r="AG461" i="1"/>
  <c r="AH461" i="1"/>
  <c r="AF462" i="1"/>
  <c r="AG462" i="1"/>
  <c r="AH462" i="1"/>
  <c r="AF463" i="1"/>
  <c r="AG463" i="1"/>
  <c r="AH463" i="1"/>
  <c r="AF464" i="1"/>
  <c r="AG464" i="1"/>
  <c r="AH464" i="1"/>
  <c r="AF465" i="1"/>
  <c r="AG465" i="1"/>
  <c r="AH465" i="1"/>
  <c r="AF466" i="1"/>
  <c r="AG466" i="1"/>
  <c r="AH466" i="1"/>
  <c r="AF467" i="1"/>
  <c r="AG467" i="1"/>
  <c r="AH467" i="1"/>
  <c r="AF468" i="1"/>
  <c r="AG468" i="1"/>
  <c r="AH468" i="1"/>
  <c r="AF469" i="1"/>
  <c r="AG469" i="1"/>
  <c r="AH469" i="1"/>
  <c r="AF470" i="1"/>
  <c r="AG470" i="1"/>
  <c r="AH470" i="1"/>
  <c r="AF471" i="1"/>
  <c r="AG471" i="1"/>
  <c r="AH471" i="1"/>
  <c r="AF472" i="1"/>
  <c r="AG472" i="1"/>
  <c r="AH472" i="1"/>
  <c r="AF473" i="1"/>
  <c r="AG473" i="1"/>
  <c r="AH473" i="1"/>
  <c r="AF474" i="1"/>
  <c r="AG474" i="1"/>
  <c r="AH474" i="1"/>
  <c r="AF475" i="1"/>
  <c r="AG475" i="1"/>
  <c r="AH475" i="1"/>
  <c r="AF476" i="1"/>
  <c r="AG476" i="1"/>
  <c r="AH476" i="1"/>
  <c r="AF477" i="1"/>
  <c r="AG477" i="1"/>
  <c r="AH477" i="1"/>
  <c r="AF478" i="1"/>
  <c r="AG478" i="1"/>
  <c r="AH478" i="1"/>
  <c r="AF479" i="1"/>
  <c r="AG479" i="1"/>
  <c r="AH479" i="1"/>
  <c r="AF480" i="1"/>
  <c r="AG480" i="1"/>
  <c r="AH480" i="1"/>
  <c r="AF481" i="1"/>
  <c r="AG481" i="1"/>
  <c r="AH481" i="1"/>
  <c r="AF482" i="1"/>
  <c r="AG482" i="1"/>
  <c r="AH482" i="1"/>
  <c r="AF483" i="1"/>
  <c r="AG483" i="1"/>
  <c r="AH483" i="1"/>
  <c r="AF484" i="1"/>
  <c r="AG484" i="1"/>
  <c r="AH484" i="1"/>
  <c r="AF485" i="1"/>
  <c r="AG485" i="1"/>
  <c r="AH485" i="1"/>
  <c r="AF486" i="1"/>
  <c r="AG486" i="1"/>
  <c r="AH486" i="1"/>
  <c r="AF487" i="1"/>
  <c r="AG487" i="1"/>
  <c r="AH487" i="1"/>
  <c r="AF488" i="1"/>
  <c r="AG488" i="1"/>
  <c r="AH488" i="1"/>
  <c r="AF489" i="1"/>
  <c r="AG489" i="1"/>
  <c r="AH489" i="1"/>
  <c r="AF490" i="1"/>
  <c r="AG490" i="1"/>
  <c r="AH490" i="1"/>
  <c r="AF491" i="1"/>
  <c r="AG491" i="1"/>
  <c r="AH491" i="1"/>
  <c r="AF492" i="1"/>
  <c r="AG492" i="1"/>
  <c r="AH492" i="1"/>
  <c r="AF493" i="1"/>
  <c r="AG493" i="1"/>
  <c r="AH493" i="1"/>
  <c r="AF494" i="1"/>
  <c r="AG494" i="1"/>
  <c r="AH494" i="1"/>
  <c r="AF495" i="1"/>
  <c r="AG495" i="1"/>
  <c r="AH495" i="1"/>
  <c r="AF496" i="1"/>
  <c r="AG496" i="1"/>
  <c r="AH496" i="1"/>
  <c r="AF497" i="1"/>
  <c r="AG497" i="1"/>
  <c r="AH497" i="1"/>
  <c r="AF498" i="1"/>
  <c r="AG498" i="1"/>
  <c r="AH498" i="1"/>
  <c r="AF499" i="1"/>
  <c r="AG499" i="1"/>
  <c r="AH499" i="1"/>
  <c r="AF500" i="1"/>
  <c r="AG500" i="1"/>
  <c r="AH500" i="1"/>
  <c r="AF501" i="1"/>
  <c r="AG501" i="1"/>
  <c r="AH501" i="1"/>
  <c r="AF502" i="1"/>
  <c r="AG502" i="1"/>
  <c r="AH502" i="1"/>
  <c r="AF503" i="1"/>
  <c r="AG503" i="1"/>
  <c r="AH503" i="1"/>
  <c r="AF504" i="1"/>
  <c r="AG504" i="1"/>
  <c r="AH504" i="1"/>
  <c r="AF505" i="1"/>
  <c r="AG505" i="1"/>
  <c r="AH505" i="1"/>
  <c r="AF506" i="1"/>
  <c r="AG506" i="1"/>
  <c r="AH506" i="1"/>
  <c r="AF507" i="1"/>
  <c r="AG507" i="1"/>
  <c r="AH507" i="1"/>
  <c r="AF508" i="1"/>
  <c r="AG508" i="1"/>
  <c r="AH508" i="1"/>
  <c r="AF509" i="1"/>
  <c r="AG509" i="1"/>
  <c r="AH509" i="1"/>
  <c r="AF510" i="1"/>
  <c r="AG510" i="1"/>
  <c r="AH510" i="1"/>
  <c r="AF511" i="1"/>
  <c r="AG511" i="1"/>
  <c r="AH511" i="1"/>
  <c r="AF512" i="1"/>
  <c r="AG512" i="1"/>
  <c r="AH512" i="1"/>
  <c r="AF513" i="1"/>
  <c r="AG513" i="1"/>
  <c r="AH513" i="1"/>
  <c r="AF514" i="1"/>
  <c r="AG514" i="1"/>
  <c r="AH514" i="1"/>
  <c r="AF515" i="1"/>
  <c r="AG515" i="1"/>
  <c r="AH515" i="1"/>
  <c r="AF516" i="1"/>
  <c r="AG516" i="1"/>
  <c r="AH516" i="1"/>
  <c r="AF517" i="1"/>
  <c r="AG517" i="1"/>
  <c r="AH517" i="1"/>
  <c r="AF518" i="1"/>
  <c r="AG518" i="1"/>
  <c r="AH518" i="1"/>
  <c r="AF519" i="1"/>
  <c r="AG519" i="1"/>
  <c r="AH519" i="1"/>
  <c r="AF520" i="1"/>
  <c r="AG520" i="1"/>
  <c r="AH520" i="1"/>
  <c r="AF521" i="1"/>
  <c r="AG521" i="1"/>
  <c r="AH521" i="1"/>
  <c r="AF522" i="1"/>
  <c r="AG522" i="1"/>
  <c r="AH522" i="1"/>
  <c r="AF523" i="1"/>
  <c r="AG523" i="1"/>
  <c r="AH523" i="1"/>
  <c r="AF524" i="1"/>
  <c r="AG524" i="1"/>
  <c r="AH524" i="1"/>
  <c r="AF525" i="1"/>
  <c r="AG525" i="1"/>
  <c r="AH525" i="1"/>
  <c r="AF526" i="1"/>
  <c r="AG526" i="1"/>
  <c r="AH526" i="1"/>
  <c r="AF527" i="1"/>
  <c r="AG527" i="1"/>
  <c r="AH527" i="1"/>
  <c r="AF528" i="1"/>
  <c r="AG528" i="1"/>
  <c r="AH528" i="1"/>
  <c r="AF529" i="1"/>
  <c r="AG529" i="1"/>
  <c r="AH529" i="1"/>
  <c r="AF530" i="1"/>
  <c r="AG530" i="1"/>
  <c r="AH530" i="1"/>
  <c r="AF531" i="1"/>
  <c r="AG531" i="1"/>
  <c r="AH531" i="1"/>
  <c r="AF532" i="1"/>
  <c r="AG532" i="1"/>
  <c r="AH532" i="1"/>
  <c r="AF533" i="1"/>
  <c r="AG533" i="1"/>
  <c r="AH533" i="1"/>
  <c r="AF534" i="1"/>
  <c r="AG534" i="1"/>
  <c r="AH534" i="1"/>
  <c r="AF535" i="1"/>
  <c r="AG535" i="1"/>
  <c r="AH535" i="1"/>
  <c r="AF536" i="1"/>
  <c r="AG536" i="1"/>
  <c r="AH536" i="1"/>
  <c r="AF537" i="1"/>
  <c r="AG537" i="1"/>
  <c r="AH537" i="1"/>
  <c r="AF538" i="1"/>
  <c r="AG538" i="1"/>
  <c r="AH538" i="1"/>
  <c r="AF539" i="1"/>
  <c r="AG539" i="1"/>
  <c r="AH539" i="1"/>
  <c r="AF540" i="1"/>
  <c r="AG540" i="1"/>
  <c r="AH540" i="1"/>
  <c r="AF541" i="1"/>
  <c r="AG541" i="1"/>
  <c r="AH541" i="1"/>
  <c r="AF542" i="1"/>
  <c r="AG542" i="1"/>
  <c r="AH542" i="1"/>
  <c r="AG2" i="1"/>
  <c r="AH2" i="1"/>
  <c r="AF2" i="1"/>
  <c r="AF543" i="1" l="1"/>
  <c r="AH543" i="1"/>
  <c r="AG543" i="1"/>
</calcChain>
</file>

<file path=xl/sharedStrings.xml><?xml version="1.0" encoding="utf-8"?>
<sst xmlns="http://schemas.openxmlformats.org/spreadsheetml/2006/main" count="5448" uniqueCount="1621">
  <si>
    <t>UO</t>
  </si>
  <si>
    <t>nome uo</t>
  </si>
  <si>
    <t>PROJ/AT</t>
  </si>
  <si>
    <t>nome proj/ativ</t>
  </si>
  <si>
    <t>Sub Elemento</t>
  </si>
  <si>
    <t>Nome Sub Elemento</t>
  </si>
  <si>
    <t>PROCESSO</t>
  </si>
  <si>
    <t>CNPJ/CPF</t>
  </si>
  <si>
    <t>HISTORICO</t>
  </si>
  <si>
    <t>Vlr.Emp. em JAN mensal</t>
  </si>
  <si>
    <t>Vlr.Liq. em JAN mensal</t>
  </si>
  <si>
    <t>Vlr.Pago em JAN mensal</t>
  </si>
  <si>
    <t>Vlr.Emp. em FEV mensal</t>
  </si>
  <si>
    <t>Vlr.Liq. em FEV mensal</t>
  </si>
  <si>
    <t>Vlr.Pago em FEV mensal</t>
  </si>
  <si>
    <t>Vlr.Emp. em MAR mensal</t>
  </si>
  <si>
    <t>Vlr.Liq. em MAR mensal</t>
  </si>
  <si>
    <t>Vlr.Pago em MAR mensal</t>
  </si>
  <si>
    <t>Vlr.Emp. em ABR mensal</t>
  </si>
  <si>
    <t>Vlr.Liq. em ABR mensal</t>
  </si>
  <si>
    <t>Vlr.Pago em ABR mensal</t>
  </si>
  <si>
    <t>Vlr.Emp. em MAI mensal</t>
  </si>
  <si>
    <t>Vlr.Liq. em MAI mensal</t>
  </si>
  <si>
    <t>Vlr.Pago em MAI mensal</t>
  </si>
  <si>
    <t>Vlr.Emp. em JUN mensal</t>
  </si>
  <si>
    <t>Vlr.Liq. em JUN mensal</t>
  </si>
  <si>
    <t>Vlr.Pago em JUN mensal</t>
  </si>
  <si>
    <t>Vlr.Emp. em JUL mensal</t>
  </si>
  <si>
    <t>Vlr.Liq. em JUL mensal</t>
  </si>
  <si>
    <t>Vlr.Pago em JUL mensal</t>
  </si>
  <si>
    <t>1234</t>
  </si>
  <si>
    <t>Fundo Único de Prev Social do Estado do RJ</t>
  </si>
  <si>
    <t>1188</t>
  </si>
  <si>
    <t>Avaliação, Reforma e Modernização dos Imóveis</t>
  </si>
  <si>
    <t>33903982</t>
  </si>
  <si>
    <t>Serviços Técnicos Profissionais</t>
  </si>
  <si>
    <t>E01/008/1190/14</t>
  </si>
  <si>
    <t>09.048.175/0001-43</t>
  </si>
  <si>
    <t>EDUARDO AZEVEDO ARQUITETURA LTDA ME</t>
  </si>
  <si>
    <t>EMPENHO PARA ATENDER DES-PESA COM PRESTACAO DE SERVICOS DE AVALIACAO DE IMOVEIS COM BASE NO EDITAL DE CREDENCIAMENTO 01/2013E AUT NAD 653/14 PELO DAF</t>
  </si>
  <si>
    <t>E01/008/1377/14</t>
  </si>
  <si>
    <t>10.386.879/0001-05</t>
  </si>
  <si>
    <t>PERSPECTIVA ARQ AVALIACOES E PERICIAS LTDA ME</t>
  </si>
  <si>
    <t>EMPENHO PARA ATENDER DES-PESA COM PRESTACAO DE SERVICO DE AVALIACAO DE IMO-VEIS COM BASE NO EDITAL DE CREDENCIAMENTO 01/13 EAUT NAD 655/14 PELO DAF.</t>
  </si>
  <si>
    <t>E01/008/1403/14</t>
  </si>
  <si>
    <t>01.658.045/0001-10</t>
  </si>
  <si>
    <t>RAMOS DE LEMOS PROJETOS E CONSTRUCOES LTDA</t>
  </si>
  <si>
    <t>EMPENHO PARA ATENDER DES-PESA COM PRESTACAO DE SERVICOS DE AVALIACAO DE IMOVEIS COM BASE NO EDITAL DE CREDENCIAMENTO 01/13 EAUT NAD 654/14 PELO DAF.</t>
  </si>
  <si>
    <t>E-01/0084020/13</t>
  </si>
  <si>
    <t>02.393.061/0001-91</t>
  </si>
  <si>
    <t>PRAXIS AVALIAÇÃO PATRIMONIAL LTDA</t>
  </si>
  <si>
    <t>EMPENHO PARA OS SERVICOS TECNICOS ESPECIALIZADOS DE AVALIACAO DE IMOVEIS. NAD N.182/14.</t>
  </si>
  <si>
    <t>E01/008/4021/13</t>
  </si>
  <si>
    <t>97.472.245/0001-53</t>
  </si>
  <si>
    <t>JERONIMO DE MORAES ARQ. E PLANEJAMENT LTDA</t>
  </si>
  <si>
    <t>EMPENHO REFERENTE A PAGA-MENTO REFERENTE A PRESTA-CAO DE SERVICOS TECNICOSESPECIALIZADOS DE AVALIA-COES DE IMOVEIS. AUT NADN° 181/2014.</t>
  </si>
  <si>
    <t>E01/008.4022/13</t>
  </si>
  <si>
    <t>13.167.863/0001-08</t>
  </si>
  <si>
    <t>DE LOYS SERVICOS DE ARQUITETURA LTDA</t>
  </si>
  <si>
    <t>EMPENHO PARA ATENDER DES-PESA COM PRESTACAO DE SERVICOS TECNCICOS ESPECIALIZADOS DE AVALIACAO DE IMOVEIS, CONF AUT NAD 393/14</t>
  </si>
  <si>
    <t>E-01/008.464/14</t>
  </si>
  <si>
    <t>EMPENHO PARA ATENDER DES-PESA COM PRESTACAO DE SERVICOS TECNICOS ESPECIALI-ZADOS DE AVALIACAO DE IMOVEIS COM BASE NA ATA DEDIVULGACAO DA HABILITACAODO EDITAL DE CREDENCIAMENTO N.01/2013.</t>
  </si>
  <si>
    <t>E-01/008/465/14</t>
  </si>
  <si>
    <t>EMPENHO PARA ATENDER DES-PESA COM PRESTACAO DE SERVICO DE AVALIACAO DE IMO-VEIS COM BASE NO EDITAL DE CREDENCIAMENTO 01/13 EAUT NAD 656/14 PELO DAF.</t>
  </si>
  <si>
    <t>E-01/008.466/14</t>
  </si>
  <si>
    <t>04.686.526/0001-28</t>
  </si>
  <si>
    <t>POLUX SERVICOS LTDA ME</t>
  </si>
  <si>
    <t>EMPENHO PARA ATENDER DES-PESA COM AVALIACAO IMOBI-LIARIA CONF.ATA DE DIVUL-GACAO DA HABILITACAO DO EDITAL DE CREDENCIAMENTO N.01/13 E AUT NAD 195/14.</t>
  </si>
  <si>
    <t>E-01/008/586/14</t>
  </si>
  <si>
    <t>04.181.092/0001-04</t>
  </si>
  <si>
    <t>J R RANGEL SERVICOS DE ENGENHARIA LTDA</t>
  </si>
  <si>
    <t>EMPENHO PARA ATENDER DES-PESA COM PRESTACAO DE SERVICO DE AVALIACAO DE IMO-VEIS COM BASE NO EDITAL EDE CREDENCIAMENTO 01/13 EAUT NAD 652/14 PELO DAF.</t>
  </si>
  <si>
    <t>E-01/338.864/12</t>
  </si>
  <si>
    <t>EMPENHO PARA ATENDER DES-PESA COM PRESTACAO DE SERVICOS DE AVALIACAO DE IMOVEIS, CONF AUT NAD 392/14</t>
  </si>
  <si>
    <t>EMPENHO PARA ATENDER DES-PESA COM PRESTACAO DE SERVICOS DE AVALIACAO DE IMOVEIS CONTR.10/2013 DA RUAREAL GRANDEZA, 382 - BOTAFOGO - RJ, CONF AUT NAD N440/14 PELO DIRETOR DE SEGURIDADE.</t>
  </si>
  <si>
    <t>44905103</t>
  </si>
  <si>
    <t>Execução das Obras do Projeto</t>
  </si>
  <si>
    <t>17/402.208/2012</t>
  </si>
  <si>
    <t>07.057.521/0001-24</t>
  </si>
  <si>
    <t>CRISTIANA DIAS PEREIRA ARQ. E ENG.</t>
  </si>
  <si>
    <t>NE PARA ATENDER DESPESASCOM SERVICOS DE ELAB. DEPROJETOS EXECUTIVO DE AR-QUIT./COMPL./ORC. P/REFORMA/RECONST. DA FACHADA DOARQ. DA RIOPREVIDENCIA NOMUNICIPIO/RJ. PORT. CONJ.RIOPREVIDENCIA/EMOP N.34-01/4/14.DON.072-24/4/2014FLS.3. 2014NC132. (03)</t>
  </si>
  <si>
    <t>2010</t>
  </si>
  <si>
    <t>Prest Serv entre Órg Est/ Aquis Comb e Lubrif</t>
  </si>
  <si>
    <t>33903005</t>
  </si>
  <si>
    <t>Impr P/Exp, Escrit, Des, Cartog, Tipog</t>
  </si>
  <si>
    <t>E01/008/1024/14</t>
  </si>
  <si>
    <t>28.542.017/0001-90</t>
  </si>
  <si>
    <t>IMPRENSA OFICIAL DO ESTADO DO RIO DE JANEIRO</t>
  </si>
  <si>
    <t>EMPENHO COM AQUISICAO DE CAPAS DE PROCESSOS CONF AUT NAD 560/2014 PELO DAF</t>
  </si>
  <si>
    <t>EMPENHO PARA ATENDER DES-PESA COM AQUISICAO DE CA-PAS DE PROCESSOS CONF AUTNAD 436/2014 PELO DAF.</t>
  </si>
  <si>
    <t>E01/008/1461/14</t>
  </si>
  <si>
    <t>EMPENHO COM AQUISICAO DECAPAS DE PROCESSO, CONF AUT NAD 682/14 PELO DAF.</t>
  </si>
  <si>
    <t>E-01/0083611/13</t>
  </si>
  <si>
    <t>28.542.017/0004-32</t>
  </si>
  <si>
    <t>EMPENHO PARA AQUISICAO DECAPAS DE PROCESSO. NAD N.112/2014.</t>
  </si>
  <si>
    <t>33903039</t>
  </si>
  <si>
    <t>Fornecimento de Combustível com Gerenciamento</t>
  </si>
  <si>
    <t>E-01/036/649/13</t>
  </si>
  <si>
    <t>34.274.233/0001-02</t>
  </si>
  <si>
    <t>PETROBRAS DISTRIBUIDORA S/A</t>
  </si>
  <si>
    <t>AQUISICAO DE COMBUSTIVEISE DERIVADOS DO PETROLEO, PARA A RIOPREVIDENCIA, COTA PARA O EXERCICIO DE 2014, CONFORME NOTA DE CREDITO 2014NC00010, DECRETO 40788/07, RES. SEPLAG 546/11.</t>
  </si>
  <si>
    <t>33903909</t>
  </si>
  <si>
    <t>Assin/Aquis de Publ Outr Serv Requerid À I O</t>
  </si>
  <si>
    <t>E-01/008/444/14</t>
  </si>
  <si>
    <t>EMPENHO PARA O SERVICO DEPUBLICACOES OFICIAIS NO DDIARIO OFICIAL DO ESTADO DO RIO DE JANEIRO - PARTEI (PODER EXECUTIVO). CON-TRATO N.046/13. NAD N.103/2014.</t>
  </si>
  <si>
    <t>33903927</t>
  </si>
  <si>
    <t>Desp C/ Fins Técn, Educativos, Cult e Sociais</t>
  </si>
  <si>
    <t>E-12/191050/11</t>
  </si>
  <si>
    <t>05.543.336/0001-14</t>
  </si>
  <si>
    <t>NTD PROMOCOES &amp; EVENTOS LIMITADA</t>
  </si>
  <si>
    <t>CERIMÔNIA DE POSSE DOS NOMEADOS AOS CARGOS DE ASSISTENTE E ESPECIALISTA EM PREVIDÊNCIA CONF. PORTARIA CONJUNTA 36/2014. LEI FEDERAL 8666/93 REF. 2014NC00177</t>
  </si>
  <si>
    <t>33913902</t>
  </si>
  <si>
    <t>Convênios</t>
  </si>
  <si>
    <t>E01/008.1032/14</t>
  </si>
  <si>
    <t>09.280.442/0001-03</t>
  </si>
  <si>
    <t>JUNTA COMERCIAL DO EST.DO RIO DE JANEIRO JUCE</t>
  </si>
  <si>
    <t>EMPENHO P/ATENDER DESPESAREFERENTE A ATIVIDADE DE-CORRENTES DO POSTO DE ATENDIMENTO DO RIO POUPA TEMPO - CANTAGALO - EXER-CICIO DE 2014 CONF AUT NAD 343/14.</t>
  </si>
  <si>
    <t>E01/008.1033/14</t>
  </si>
  <si>
    <t>EMPENHO PARA DESPESAS COMPAGAMENTO REFERENTE A ATIVIDADE DECORRENTES DO POSTO DE ATENDIMENTO DO RIOPOUPA TEMPO - BANGU - NO EXERC.2014, CONF AUT NAD 344/14.</t>
  </si>
  <si>
    <t>E-01/0081034/14</t>
  </si>
  <si>
    <t>EMPENHO PARA DESPESAS COMIMPLANTACAO E A REGULARIZACAO DAS ATIVIDADES DECORRENTES DA INSTALACAO DE POSTO DE ATENDIMENTO DO RIOPREVIDENCIA BAIXADA FLUMINENSE LOCALIZADA EM SAO JOAO DE MERITI CONTR.045/09 E AUT NAD 413/14.</t>
  </si>
  <si>
    <t>33913921</t>
  </si>
  <si>
    <t>Treinamento, Recrutam e Seleção de Pessoal</t>
  </si>
  <si>
    <t>E01/008/4239/13</t>
  </si>
  <si>
    <t>29.470.333/0001-66</t>
  </si>
  <si>
    <t>FUND.CEN.EST.DE EST.PESQ.E FORM. S.PUB.DO RJ.</t>
  </si>
  <si>
    <t>EMPENHO PARA ATENDER DES-PESA COM PRESTACAO DE SERVICOS P/REALIZACAO DE CONCURSO PUBLICO VOLTADO AO PREENCHIMENTO DE 50 VAGASP/ASSISTENTE E 35 DE ESPECIALISTA, CONF AUT NAD N.120/2014.</t>
  </si>
  <si>
    <t>2016</t>
  </si>
  <si>
    <t>Manut  Ativid  Operacionais / Administrativas</t>
  </si>
  <si>
    <t>796.671.047-53</t>
  </si>
  <si>
    <t>PAULO CESAR MAGALHAES DA SILVA</t>
  </si>
  <si>
    <t>535.723.947-91</t>
  </si>
  <si>
    <t>DEZIO DE SOUZA TORRES</t>
  </si>
  <si>
    <t>33903001</t>
  </si>
  <si>
    <t>Art Utens Geral p/Cama, Mesa, Copa e Coz.Banh</t>
  </si>
  <si>
    <t>E01/008/3840/13</t>
  </si>
  <si>
    <t>07.476.343/0001-76</t>
  </si>
  <si>
    <t>GLOBAL 233 COMERCIAL LTDA-ME</t>
  </si>
  <si>
    <t>EMPENHO COM AQUISICAO DE GARRAFAS TERMICAS, COPOS DE VIDRO, CESTAS DE VIME,POTES P/MANTIMENTOS, BAN-DEJAS E JARRAS CONF CONTR054/14 C/BASE NO PE 07/14E AUT NAD 614/14 PELO DAF</t>
  </si>
  <si>
    <t>E01/008/4240/13</t>
  </si>
  <si>
    <t>08.287.398/0002-81</t>
  </si>
  <si>
    <t>LIMPAPEL RJ COMERCIO DE PAPEIS LTDA</t>
  </si>
  <si>
    <t>EMPENHO PARA ATENDER DES-PESA COM AQUISICAO DE CO-POS DESCARTAVEIS CONTR.N.06/2014 COM BASE A ADESAOA ATA DE RP N.004/13 E AUTORIZO NAD 115/14.</t>
  </si>
  <si>
    <t>33903002</t>
  </si>
  <si>
    <t>Artigos Para Limpeza e Prod de Higienização</t>
  </si>
  <si>
    <t>E01/008.3784/13</t>
  </si>
  <si>
    <t>10.296.767/0002-44</t>
  </si>
  <si>
    <t>PACTUAL COM. DE DESCARTAVEIS E LIMPEZA LTDA</t>
  </si>
  <si>
    <t>EMPENHO PARA ATENDER DES-PESA COM MATERIAIS DE LIMPEZA, CONF AUT NAD 420/14</t>
  </si>
  <si>
    <t>33903003</t>
  </si>
  <si>
    <t>Art Costura, Inclus Couro e Plást/Vest/Unifor</t>
  </si>
  <si>
    <t>E01/008/3839/13</t>
  </si>
  <si>
    <t>48.791.685/0001-68</t>
  </si>
  <si>
    <t>CBS MEDICO CIENTIFICA COM. REPRESENTACAO LTDA</t>
  </si>
  <si>
    <t>EMPENHO REFERENTE A AQUI-SICAO DE MASCARAS CIRURGICAS E LUVAS DESCARTAVEIS,CONFORME AUT NAD N°111/14</t>
  </si>
  <si>
    <t>E01/008/1016/14</t>
  </si>
  <si>
    <t>05.214.053/0001-29</t>
  </si>
  <si>
    <t>PARCO PAPELARIA LTDA.</t>
  </si>
  <si>
    <t>EMPENHO PARA ATENDER DES-PESA COM AQUISICAO DE MA-TERIAL DE EXPEDIENTE CONT041/14 C/BASE NA ATA DE REG. DE PRECOS DA SEPLAG N.04/14 E AUT NAD 528/14 PELO DAF.</t>
  </si>
  <si>
    <t>E01/008.1079/14</t>
  </si>
  <si>
    <t>AQUISICAO DE MATERIAL DE EXPEDIENTE CONTR.043/14 CBASE NAS ATAS DE REGISTRODE PRECO DA SEPLAG ARP N.03/14 C/BASE NO PE N.04/ 2014 E AUT NAD 573/14 PE-LO DAF.</t>
  </si>
  <si>
    <t>09.393.973/0001-02</t>
  </si>
  <si>
    <t>MANU FORM PAPELARIA E INFORM. LIMITADA</t>
  </si>
  <si>
    <t>EMPENHO PARA ATENDER DES-PESA COM AQUISICAO DE MA-TERIAL DE EXPEDIENTE COM BASE NA ATA DE REGISTRO N05/2014 - SEPLAG E AUT NAD 572/14 PELO DAF.</t>
  </si>
  <si>
    <t>E-01/008317/13</t>
  </si>
  <si>
    <t>10.467.477/0001-35</t>
  </si>
  <si>
    <t>M.G. COMERCIO DISTRIBUIDORA E SERVICOS LTDA</t>
  </si>
  <si>
    <t>EMPENHO PARA AQUISICAO DEPAPEL A4 CONFORME ADESAO A ATA DE REGISTRO DE PRE-COS N.003/13 SEPLAG, CON-TRATO N.028/13. NAD N.140/2014.</t>
  </si>
  <si>
    <t>E-01/0083610/13</t>
  </si>
  <si>
    <t>08.198.623/0001-22</t>
  </si>
  <si>
    <t>CASTRO E CASTRO COM.IND.IMP.ART.PAP.AVI.LTDA.</t>
  </si>
  <si>
    <t>EMPENHO PARA AQUISICAO DEMATERIAL DE EXPEDIENTE. CONTRATO N.07/14. NAD N.196/14. COM BASE NA ATA DE REGIS-TRO DE PRECO N.006/13 E 005/13 SEPLAG.</t>
  </si>
  <si>
    <t>E-01/0083845/13</t>
  </si>
  <si>
    <t>00.055.671/0001-50</t>
  </si>
  <si>
    <t>PAPELARIA VAN-MEX LTDA-ME</t>
  </si>
  <si>
    <t>AQUISICAO DE MATERIAL DE EXPEDIENTE - P.E Nº11/13 LOTE 1 E 2 - CONTRATO Nº 052/2013.</t>
  </si>
  <si>
    <t>E-01/0084109/14</t>
  </si>
  <si>
    <t>EMPENHO PARA AQUISICAO DEMATERIAL DE EXPEDIENTE -CONTRATO 64/2014 - NAD N.707/2014 COM BASE NO PE N011/2014.</t>
  </si>
  <si>
    <t>E-01/0084535/13</t>
  </si>
  <si>
    <t>32.228.694/0001-05</t>
  </si>
  <si>
    <t>VINIPEL COMERCIAL LTDA ME</t>
  </si>
  <si>
    <t>AQUISICAO DE MATDERIAL DE EXPEDIENTE - CONTRATO Nº71/2013.</t>
  </si>
  <si>
    <t>E01/008/4651/13</t>
  </si>
  <si>
    <t>04.960.002/0001-83</t>
  </si>
  <si>
    <t>DIBOA COMERCIAL LTDA</t>
  </si>
  <si>
    <t>EMPENHO PARA ATEDER DESPESA COM AQUISICAO DE PAPELA4 - ATA DE REGISTRO DE PRECO 012/13 - SEPLAG - PERP N.09/13 E AUT NAD N.48/2014.</t>
  </si>
  <si>
    <t>E-01/008/883/14</t>
  </si>
  <si>
    <t>EMPENHO PARA AQUISICAO DEMARCADOR DE QUADRO BRANCOE CAIXA ARQUIVO ATRAVES ADESAO AS ATAS RP 005/2013E 006/2013. CONTRATO N.26/2014. NAD N.326/2014.</t>
  </si>
  <si>
    <t>33903010</t>
  </si>
  <si>
    <t>Mat Elétr, Mat P/Conserv e Manut Imóveis</t>
  </si>
  <si>
    <t>E-01/008/168/13</t>
  </si>
  <si>
    <t>03.295.520/0001-67</t>
  </si>
  <si>
    <t>DALLUZ DE VOLTA REDONDA MAT.ELETRICO LTDA-ME</t>
  </si>
  <si>
    <t>EMPENHO PARA ATENDER DES-PESA COM AQUISICAO DE LAMPADAS FLUORESCENTES CO-MUM, COMPACTA E REATORES,CONF AUT NAD 56/14.</t>
  </si>
  <si>
    <t>E-01/008/237/14</t>
  </si>
  <si>
    <t>34.059.055/0001-99</t>
  </si>
  <si>
    <t>ELEVADORES IDEAL LTDA.</t>
  </si>
  <si>
    <t>EMPENHO PARA ATENDER DES-PESA COM MANUTENCAO DE ELEVADORES 1 TERMO AD AOCONTR.72/2011 COM BASE NOADITIVO 12/12 E AUT NAD N122/14.</t>
  </si>
  <si>
    <t>E01/008/4266/13</t>
  </si>
  <si>
    <t>10.388.845/0001-50</t>
  </si>
  <si>
    <t>REAL COMERCIO DE TAPETES LTDA ME</t>
  </si>
  <si>
    <t>EMPENHO REFERENTE A AQUI-SICAO DE TAPETES, AUT NADN°247/2014.</t>
  </si>
  <si>
    <t>E-01/008/4592/2</t>
  </si>
  <si>
    <t>11.446.493/0001-04</t>
  </si>
  <si>
    <t>SOLUCOES EM REVESTIMENTOS LTDA.</t>
  </si>
  <si>
    <t>EMPENHO PARA ATENDER DES-PESA COM PRESTACAO DE SERVICO P/TROCA DO FORRO MI-NERAL DO ED.SEDE CONTR.N.053/14 COM BASE NO PE N. 06/14 E AUT NAD 699/14.</t>
  </si>
  <si>
    <t>E-01/008/537/14</t>
  </si>
  <si>
    <t>05.379.701/0001-05</t>
  </si>
  <si>
    <t>EGS ELEVADORES LTDA-EPP</t>
  </si>
  <si>
    <t>EMPENHO PARA FORNECIMENTODE PECAS NA MANUTENCAO DEELEVADORES NO EDIFICIO SITO A RUA MARQUES DE OLIN-DA, 15 CENTRO NITEROI RJ.CONTRATO N.57/14. NAD 702/2014.</t>
  </si>
  <si>
    <t>E-01/008/562/14</t>
  </si>
  <si>
    <t>12.890.886/0001-75</t>
  </si>
  <si>
    <t>VIXNU COMERCIO LTDA - EPP</t>
  </si>
  <si>
    <t>EMPENHO PARA ATENDER DES-PESA DE AQUISICAO DE MATERIAL ELETRICO NECESSARIO A MANUTENCAO E FUNCIONA- MENTO DAS INSTALACOES DA AUTARQUIA.</t>
  </si>
  <si>
    <t>33903020</t>
  </si>
  <si>
    <t>Produtos Alimentícios e Bebidas</t>
  </si>
  <si>
    <t>E01/008/3838/13</t>
  </si>
  <si>
    <t>97.540.668/0001-63</t>
  </si>
  <si>
    <t>J3M COMERCIAL E SERVICOS LTDA-ME</t>
  </si>
  <si>
    <t>EMPENHO PARA ATENDER DES-PESA COM AQUISICAO DE PA-COTES DE BISCOITOS E SU -COS CONTR.050/14 COM BASENO PE N.04/2014 E AUT NAD524/14 PELO DAF.</t>
  </si>
  <si>
    <t>E-01/0083954/13</t>
  </si>
  <si>
    <t>10.910.334/0001-56</t>
  </si>
  <si>
    <t>GUARAILHA DISTRIBUIDORA DE ALIMENTOS LTDA</t>
  </si>
  <si>
    <t>AQUISICAO DE BISCOITOS E SUCOS, CONTRATO Nº 49/2013.</t>
  </si>
  <si>
    <t>E-01/008/427/14</t>
  </si>
  <si>
    <t>02.692.067/0001-60</t>
  </si>
  <si>
    <t>GRIMAR - SUPRIMENTOS P/ INFORMATICA LTDA</t>
  </si>
  <si>
    <t>EMPENHO PARA ATENDER DES-PESA COM AQUISICAO DE CA-FE, ACUCAR E ADOCANTE. CONTR.052/14 COM BASE NO PE N 03/14, CONF AUT NAD 570/14 PELO DAF.</t>
  </si>
  <si>
    <t>E01/008/4719/13</t>
  </si>
  <si>
    <t>01.859.823/0001-30</t>
  </si>
  <si>
    <t>MASGOVI COMERCIO IMPORT. E EXPORTACOES LTDA</t>
  </si>
  <si>
    <t>EMPENHO PARA ATENDER DES-PESA COM AQUISICAO DE CA-FE, ACUCAR E ADOCANTE - CONTR.56/13, CONF AUT NAD141/14.</t>
  </si>
  <si>
    <t>33903023</t>
  </si>
  <si>
    <t>Material de Processamento de Dados</t>
  </si>
  <si>
    <t>EMPENHO PARA AQUISICAO DEMATERIAL DE EXPEDIENTE -CONTRATO N.64/14 COM BASENO PE N.11/14. NAD 708/14</t>
  </si>
  <si>
    <t>E-01/338140/14</t>
  </si>
  <si>
    <t>11.885.422/0001-08</t>
  </si>
  <si>
    <t>IPSYSTEMS CREATIVE NETWORK SOLUTIONS LTDA</t>
  </si>
  <si>
    <t>EMPENHO PARA AQUISICAO DEMATERIAL DE PROCESSAMENTODE DADOS. CONTRATO N.081/2012. NAD N.688/2014.</t>
  </si>
  <si>
    <t>E-01/338.636/12</t>
  </si>
  <si>
    <t>05.156.333/0001-28</t>
  </si>
  <si>
    <t>VSG- VISION SOLUTIONS GROUP LTDA.</t>
  </si>
  <si>
    <t>EMPENHO PARA ATENDER DES-PESA COM AQUISICAO DE EQUIPAMENTOS P/ATUALIZA -CAO DA REDE DE DADOS, CONTRATO 084/13 E AUT NAD N.019/14.</t>
  </si>
  <si>
    <t>33903028</t>
  </si>
  <si>
    <t>Material Químico</t>
  </si>
  <si>
    <t>E-01/008/515/14</t>
  </si>
  <si>
    <t>02.935.467/0001-59</t>
  </si>
  <si>
    <t>MARVIN COMERCIO DE EXTINTORES LTDA</t>
  </si>
  <si>
    <t>EMPENHO PARA OS SERVICOS DE RECARGA DE EXTINTORES DE INCENDIO COM REPOSICAODE PECAS. CONTRATO N.055/2013. NAD N.202/14.</t>
  </si>
  <si>
    <t>33903033</t>
  </si>
  <si>
    <t>Material Para Sinalização Visual e Outros</t>
  </si>
  <si>
    <t>E-01/0083364/13</t>
  </si>
  <si>
    <t>03.197.377/0001-70</t>
  </si>
  <si>
    <t>A UNIVERSO DAS LETRAS COMUN. VISUAL LTDA.</t>
  </si>
  <si>
    <t>EMPENHO PARA AQUISICAO DEPLACAS PARA SINALIZACAO -INTERNA DE AMBIENTE LOCA-LIZADO NA AV. RIO BRANCO,185 SOBRELOJA 203. NAD N.093/2014.</t>
  </si>
  <si>
    <t>33903301</t>
  </si>
  <si>
    <t>Passagens e Despesas Com Locomoção</t>
  </si>
  <si>
    <t>E-01/008510/14</t>
  </si>
  <si>
    <t>04.467.870/0001-26</t>
  </si>
  <si>
    <t>DBTRANS S/A</t>
  </si>
  <si>
    <t>EMPENHO PARA A ADESAO AO SISTEMA AUTO EXPRESSO CONFORME CONTRATO N.13/12. NAD N.214/14.</t>
  </si>
  <si>
    <t>E-01/321969/11</t>
  </si>
  <si>
    <t>04.088.208/0001-65</t>
  </si>
  <si>
    <t>CGMP-CENTRO DE GESTAO DE MEIOS DE PAGTO.S/A</t>
  </si>
  <si>
    <t>ADESAO AO SISTEMA SEM PARAR NO EXERCICIO DE 2014, CONFORME 3º TERMO DE ADESAO AO CONTRATO Nº 14/2012.</t>
  </si>
  <si>
    <t>33903608</t>
  </si>
  <si>
    <t>Serviços Prestados Por Estudantes</t>
  </si>
  <si>
    <t>E-01/008/150/14</t>
  </si>
  <si>
    <t>PF0004661</t>
  </si>
  <si>
    <t>ESTAGIARIOS</t>
  </si>
  <si>
    <t>EMPENHO PARA ATENDER DES-PESA COM PAGAMENTO DE SERVICOS PRESTADOS POR ESTA-GIARIOS NO EXERCICIO DE2014 - CONTR.146/12 SUPERESTAGIOS NIVEL MEDIO E SUPERIOR, CONF AUT NAD 054/2014.</t>
  </si>
  <si>
    <t>33903616</t>
  </si>
  <si>
    <t>Locação de Bens Imóveis</t>
  </si>
  <si>
    <t>E-01/008.462/14</t>
  </si>
  <si>
    <t>082.249.867-72</t>
  </si>
  <si>
    <t>JOSE CARLOS REIS</t>
  </si>
  <si>
    <t>EMPENHO PARA ATENDER DES-PESA COM LOCACAO DO IMO -VEL DA AG.VALENCA CONTR.N078/13 E AUT NAD 116/14.</t>
  </si>
  <si>
    <t>33903901</t>
  </si>
  <si>
    <t>Transp Em Geral, Armazenagem e Desp Conexas</t>
  </si>
  <si>
    <t>E01/008/3936/13</t>
  </si>
  <si>
    <t>10.800.862/0001-52</t>
  </si>
  <si>
    <t>TAXI LIVRE PRESTADORA DE SERVICOS LDA</t>
  </si>
  <si>
    <t>EMPENHO PARA ATENDER DESPCOM SERVICO DE COURIER -MOTOBOYS. CONTRATO N°091/2013, COM BASE NA ATA DEREGISTRO DE PRECO 11/2013-SEPLAG - CONF AUT NAD N°023/2014.</t>
  </si>
  <si>
    <t>E-01/008.508/14</t>
  </si>
  <si>
    <t>13.150.147/0001-00</t>
  </si>
  <si>
    <t>GP7 LOGISTICA LTDA.</t>
  </si>
  <si>
    <t>EMPENHO PARA ATENDER SER-VICO DE TRANSPORTE A CUR-TAS E LONGAS DISTANCIA INCLUINDO CARGA E DESCARGA T.AD 33/13 1 AD AO CONTR.17/2012.CONF AUT NAD 166 DE 2014.</t>
  </si>
  <si>
    <t>E-01/008/519/14</t>
  </si>
  <si>
    <t>02.088.746/0001-24</t>
  </si>
  <si>
    <t>KLC TRANSPORTES,LOCAçãO E COMERCIO LTDA-EPP</t>
  </si>
  <si>
    <t>EMPENHO P/ATENDER DESPESACOM SERVICO DE COURIER - MOTOBOYS - CONTR.41/12 C/BASE NA ADESAO A ATA RP 07/2012 - SEPLAG. CONF AUTORIZO NAD 163/14.</t>
  </si>
  <si>
    <t>33903902</t>
  </si>
  <si>
    <t>Fornec Passagens e Despesas com Locomoção</t>
  </si>
  <si>
    <t>E01/008/1083/14</t>
  </si>
  <si>
    <t>06.955.770/0001-74</t>
  </si>
  <si>
    <t>P &amp; P TURISMO LTDA - ME</t>
  </si>
  <si>
    <t>EMPENHO P/ATENDER DESPESACOM PRESTACAO DE SERVICOSDE AG.DE VIAGEM - PASSA -GENS - CONTR.46/2014 ADE-SAO A ATA RP 09/14 SEPLAGCONF AUT DO SR.DIR GERAL DE ADMIN E FINANCAS.</t>
  </si>
  <si>
    <t>E-01/008/467/14</t>
  </si>
  <si>
    <t>03.667.498/0001-39</t>
  </si>
  <si>
    <t>ITS VIAGENS E TURISMO LTDA-EPP</t>
  </si>
  <si>
    <t>EMPENHO PARA OS SERVICOS DE AGENCIA DE VIAGENS. CONTRATO N.037/13 COM BA-SE NA ATA DE RP N°29/12 DA SEPLAG. NAD N.117/14.</t>
  </si>
  <si>
    <t>33903910</t>
  </si>
  <si>
    <t>Prêmios de Seguros</t>
  </si>
  <si>
    <t>EMPENHO PARA ATENDER DES-PESA COM AQUISICAO DE LAMPADAS FLUORESCENTES CO-MUM, COMPACTAS E REATORESCONF AUT NAD 56/2014.</t>
  </si>
  <si>
    <t>E-01/008/576/14</t>
  </si>
  <si>
    <t>30.295.513/0001-38</t>
  </si>
  <si>
    <t>DEPARTAMENTO DE TRANSITO DO EST.RJ</t>
  </si>
  <si>
    <t>EMPENHO PARA PAGAMENTO DESEGURO DPVAT REFERENTE AOVEICULO DO RIOPREVIDENCIALIJ3654 RENAVAM 317191012EXERCICIO 2014. NAD 237 /2014.</t>
  </si>
  <si>
    <t>E-01/008/577/14</t>
  </si>
  <si>
    <t>EMPENHO PARA PAGAMENTO DOSEGURO DPVAT DO VEICULO -DO RIOPREVIDENCIA. RENA -VAM N.732714575. NAD N.00238/14.</t>
  </si>
  <si>
    <t>33903912</t>
  </si>
  <si>
    <t>Serviços de Asseio e Higiene</t>
  </si>
  <si>
    <t>E-01/008/517/14</t>
  </si>
  <si>
    <t>12.506.982/0001-77</t>
  </si>
  <si>
    <t>PREDIALLE SERV.TECNICOS ESPECIALIZADOS LTDA</t>
  </si>
  <si>
    <t>EMPENHO PARA ATENDER PRESTACAO DE SERVICO DE LIMPEZA E ATIVIDADES AUXILI-ARES-CONTRATO N°65/13 COMBASE NO P.E N° 22/2013 -CONF AUT NAD N°156/2014.</t>
  </si>
  <si>
    <t>33903913</t>
  </si>
  <si>
    <t>Locação de Veíc, Fretes e Carretos / Pedágios</t>
  </si>
  <si>
    <t>E-01/008/380/20</t>
  </si>
  <si>
    <t>40.217.234/0001-00</t>
  </si>
  <si>
    <t>SIBELLY TRANSPORTES LTDA</t>
  </si>
  <si>
    <t>EMPENHO P/PRESTACAO DE SERVICOS ESPECIALIZADOS EM TRANSPORTE COM MOTORISTA CONTR.N.51/2014, CONF.PREGAO N.07/2013 E AUTNAD 505/14 PELO SR.DIRE -TOR - DAF -</t>
  </si>
  <si>
    <t>E01/008/4123/14</t>
  </si>
  <si>
    <t>10.215.988/0001-60</t>
  </si>
  <si>
    <t>COMPANHIA DE LOCACAO DAS AMERICAS</t>
  </si>
  <si>
    <t>EMPENHO PARA ATENDER DES-PESA COM LOCACAO DE VEICULO CONTR.02/14 COM BASE NA ADESAO ATA DE RP N.14/2013 SEPLAG (MODELO FORD FOCUS), CONF AUT NAD N. 154/14.</t>
  </si>
  <si>
    <t>E01/008/4151/13</t>
  </si>
  <si>
    <t>08.088.541/0001-25</t>
  </si>
  <si>
    <t>WORD AG. DE VIAG.,OPER.E CONS.TURISMO LTDA ME</t>
  </si>
  <si>
    <t>EMPENHO PARA ATENDER DES-PESA COM PRESTACAO DE SERVICO DE LOCACAO DE VEICU-LOS CONTR.097/13 COM BASENA ATA DE REG.PRECOS 015/13 E AUT NAD 133/14.</t>
  </si>
  <si>
    <t>E-01/008/505/14</t>
  </si>
  <si>
    <t>03.777.357/0001-79</t>
  </si>
  <si>
    <t>VELOX TRANSPORTES E SERVICOS LTDA</t>
  </si>
  <si>
    <t>EMPENHO PARA ATENDER DES-PESA COM LOCACAO DE VEICULO DE REPRESENTACAO CONF CONTRATO N.02/2012 E AUTNAD 180/14.</t>
  </si>
  <si>
    <t>E-01/008/513/14</t>
  </si>
  <si>
    <t>17.162.280/0001-37</t>
  </si>
  <si>
    <t>EMPRESA BRAS.DE ENGENHARIA E COM.S/A EBEC</t>
  </si>
  <si>
    <t>EMPENHO P/ATENDER DESPESACOM LOCACAO DE VANS, TER-MO AD.079/13 AO CONTR.78/2011 E AUT NAD 164/14.</t>
  </si>
  <si>
    <t>E-01/316.487/09</t>
  </si>
  <si>
    <t>31.419.468/0001-49</t>
  </si>
  <si>
    <t>SEPAG COMERCIO E LOCACAO DE VEICULOS LTDA.</t>
  </si>
  <si>
    <t>EMPENHO PARA ATENDER DES-PESA COM PRESTACAO DE SERVICOS DE LOCACAO DE VEICULOS DE ACORDO C/O TERMO AD.096/13 - 5 TERMO AD.AOCONTR.041/09 PARA O PERIODO DE 01/01 A 30/04/14 EAUT NAD 017/14.</t>
  </si>
  <si>
    <t>33903914</t>
  </si>
  <si>
    <t>Locação de Bens Móveis</t>
  </si>
  <si>
    <t>E-01/008/001/14</t>
  </si>
  <si>
    <t>01.579.387/0005-79</t>
  </si>
  <si>
    <t>INVESTIPLAN COMPUTADORES E SISTEMAS LTDA</t>
  </si>
  <si>
    <t>EMPENHO REFERENTE LOCACAODE EQUIPAMENTO CONF SEGUNDO TERMO ADITIVO N° 48/13AO CONTRATO N° 84/11 CONFAUT NAD N°097/2014.</t>
  </si>
  <si>
    <t>E-01/008/141/14</t>
  </si>
  <si>
    <t>05.003.219/0001-68</t>
  </si>
  <si>
    <t>MACROSOLUTION COM. IMPORT. E SERV. LTDA.</t>
  </si>
  <si>
    <t>EMPENHO PARA ATENDER DES-PESA COM PRESTACAO DE SERVICO DE LOCACAO DE EQUIPAMENTOS P/DIGITALIZACAO DEDOCUMENTOS DEPARTAMENTAL CENTRALIZADA CONTR.080/13CONF AUT NAD 053/14.</t>
  </si>
  <si>
    <t>E-01/008/2/14</t>
  </si>
  <si>
    <t>05.111.550/0001-00</t>
  </si>
  <si>
    <t>OMNISEG COMERCIO E SERV. DE INFORMATICA LTDA.</t>
  </si>
  <si>
    <t>EMPENHO PARA OS SERVICOS DE MANUTENCAO PREVENTIVA E CORRETIVA, COM FORNECI-MENTO DE PECAS DE REPOSI-CAO DOS EQUIPAMENTOS DE ACESSO E PONTO ELETRONICO,ALEM DE CRACHAS DE IDENTIFICACAO PERSONALIZADOS. CONTRATO N.036/10. NAD N.096/2014.</t>
  </si>
  <si>
    <t>E-01/008/6/14</t>
  </si>
  <si>
    <t>03.914.523/0001-31</t>
  </si>
  <si>
    <t>GESET COMERCIO ASSIST.TEC.E LOC.MAQ.DUP.LTDA</t>
  </si>
  <si>
    <t>EMPENHO PARA OS SERVICOS ESPECIALIZADOS DE IMPRES-SAO E DIGITALIZACAO DE DOCUMENTOS. CONTRATO N.069/2013. NAD N.082/2014.</t>
  </si>
  <si>
    <t>E-01/339.031/12</t>
  </si>
  <si>
    <t>22.643.696/0001-07</t>
  </si>
  <si>
    <t>MICROTECNICA CEMA LTDA</t>
  </si>
  <si>
    <t>EMPENHO COM PRESTACAO DE SERVICO DE LOCACAO DE UNIDADES LEITORAS, COPIADORAE DIGITALIZADORAS CONTR. 023/14 CONF AUT NAD 412/ 2014.</t>
  </si>
  <si>
    <t>33903915</t>
  </si>
  <si>
    <t>E01/008/2348/13</t>
  </si>
  <si>
    <t>02.664.042/0001-52</t>
  </si>
  <si>
    <t>TERMINAL GARAGEM MENEZES CORTES S/A</t>
  </si>
  <si>
    <t>EMPENHO P/ATENDER DESPESACOM LOCAçãO DE 15 VAGAS DE GARAGEM NO IMOVEL DACADORA LOCALIZADA NO 9 ANDAR DO EDIFICIO TERMINAL DO MENEZES CORTES, CONF AUT NAD 114/2014. CONTR. 04/14.</t>
  </si>
  <si>
    <t>E-01/008/240/14</t>
  </si>
  <si>
    <t>33.352.394/0001-04</t>
  </si>
  <si>
    <t>COMPANHIA ESTADUAL DE AGUAS E ESGOTOS-CEDAE</t>
  </si>
  <si>
    <t>EMPENHO PARA ATENDER DES-PESA COM LOCACAO DE IMO -VEL P/INSTALACAO DA ESCO-LA FINANCEIRA DO RIOPREVIDENCIAN CONTR.026A/2013 EAUT NAD 057/14.</t>
  </si>
  <si>
    <t>E-01/008.506/14</t>
  </si>
  <si>
    <t>EMPENHO P/ATENDER DESPESACOM LOCACAO 27 VAGAS DE GARAGEM CONTR.01/13 E AUTNAD 161/14.</t>
  </si>
  <si>
    <t>33903917</t>
  </si>
  <si>
    <t>Reparos, Adapt e Conservação de Bens Móveis</t>
  </si>
  <si>
    <t>E-01/008/2/2014</t>
  </si>
  <si>
    <t>EMPENHO PARA OS SERVICOS DE MANUTENCAO PREVENTIVA E CORRETIVA, COM FORNECIMENTO DE PECAS DE REPOSICAO DE EQUIPAMENTOSDE ACESSO E PONTO ELETRONICO, ALEM DE CRACHA DE IDENTIFICACAO PERSONALIZADOS. CONTRATO Nº 036/10 NAD Nº096/14.</t>
  </si>
  <si>
    <t>E-01/0083786/14</t>
  </si>
  <si>
    <t>44.772.937/0001-50</t>
  </si>
  <si>
    <t>TELEMATICA - SISTEMAS INTELIGENTE LTDA.</t>
  </si>
  <si>
    <t>PRESTACAO DE SERVIçO DE MANUTENCAO E INSTALACAO DE SISTEMA DE SEGURANCA ELETRONICA BASEADA EM CONTROLE DE ACESSO MEDIANTE CATRACAS - CONTRATO N 008/2014.</t>
  </si>
  <si>
    <t>E-01/315.564/10</t>
  </si>
  <si>
    <t>EMPENHO PARA ATENDER DES-PESA C/MAN.PREVENTIVA E CORRETIVA COM FORNECIMEN-TO DE PECAS DE REPOSICAO DOS EQUIPAMENTOS DE CON -TROLE DE ACESSO E PONTO ELETRONICO AD.4 AO 56/14 CONTR.036/2010. CONF AUT NAD 644/14.</t>
  </si>
  <si>
    <t>33903918</t>
  </si>
  <si>
    <t>Rep, Adapt, Conserv de Bens Imóv e Oper Sist</t>
  </si>
  <si>
    <t>17/002.01474/13</t>
  </si>
  <si>
    <t>05.138.625/0001-38</t>
  </si>
  <si>
    <t>FENIX CONSTRUTORA LTDA.</t>
  </si>
  <si>
    <t>NE PARA ATENDER DESPESASCOM SERVICOS DE REPAROS -PRESERVANDO AS UNIDS. DARIOPREVIDENCIA EM DIVER-SOS MUNICIPIOS DO ESTADODO RJ. PORT.CONJ.RIOPREVIDENCIA/EMOP N. 33 DE 12/02/2014.D.O. N. 051 DE 20/03/2014FLS.22. 2014NC078. (18)</t>
  </si>
  <si>
    <t>33903923</t>
  </si>
  <si>
    <t>Serviços de Vigilância e Policiamento</t>
  </si>
  <si>
    <t>E01/008/1358/13</t>
  </si>
  <si>
    <t>10.467.705/0001-77</t>
  </si>
  <si>
    <t>TIRADENTES SEGURANCA E VIGILANCIA LTDA</t>
  </si>
  <si>
    <t>EMPENHO PARA ATENDER DES-PESA COM SERVICO DE VIGI-LANCIA. CONTRATO N°58/14.CONF AUT NAD N°637/2014.</t>
  </si>
  <si>
    <t>E-01/008/512/14</t>
  </si>
  <si>
    <t>EMPENHO REFERETE A DESPE-SA COM PRESTACAO DE SERVICOS ESPECIALIZADOS DE VI-GILANCIA .CONFORME AUTORIZADO EM NAD N°158/2014.</t>
  </si>
  <si>
    <t>33903924</t>
  </si>
  <si>
    <t>Despesas Miúdas de Pronto Pagamento</t>
  </si>
  <si>
    <t>E-01/0081012/14</t>
  </si>
  <si>
    <t>EMPENHO PARA PAGAMENTO DEADIANTAMENTO PARA DESPE -SAS DE MIUDAS DE PRONTO PAGAMENTO. NAD N.342/14. APLICACAO: 29/05/14 COMPROVACAO: 27/06/14.</t>
  </si>
  <si>
    <t>E01/008/1716/14</t>
  </si>
  <si>
    <t>150.272.287-91</t>
  </si>
  <si>
    <t>DALVA CELESTE DE FARIA</t>
  </si>
  <si>
    <t>EMPENHO COM ADIANTAMENTO PARA DESPESAS MIUDAS DEPRONTO PAGAMENTO CONF AUTNAD 650/14 PELO DAF. APLICACAO: 12/09/14 COMPROVACAO: 11/10/14</t>
  </si>
  <si>
    <t>E-01/008/455/14</t>
  </si>
  <si>
    <t>EMPENHO DE ADIANTAMENTO PARA DESPESAS MIUDAS DEPRONTO PAGAMENTO CONF AUTNAD 145/14. APLICACAO ATE 06/04/14 COMPROVACAO ATE 05/05/14</t>
  </si>
  <si>
    <t>33903931</t>
  </si>
  <si>
    <t>Reposições, Restituições e Indenizações</t>
  </si>
  <si>
    <t>E-01/008/640/13</t>
  </si>
  <si>
    <t>02.256.607/0001-62</t>
  </si>
  <si>
    <t>LINKPARK ADMINISTRACAO E ASSESSORIAS LTDA</t>
  </si>
  <si>
    <t>EMPENHO REFERENE A DEVOLUCAO DE GARANTIA A EMPRESACONF AUT POR NAD N°246/14</t>
  </si>
  <si>
    <t>33903935</t>
  </si>
  <si>
    <t>Despesas Com Defesa do Estado e Diligências</t>
  </si>
  <si>
    <t>E01/008/1230/14</t>
  </si>
  <si>
    <t>01.969.670/0001-83</t>
  </si>
  <si>
    <t>ARTD ASSOC REGISTRAD DE TITULOS E DOCS MUN RJ</t>
  </si>
  <si>
    <t>EMPENHO COM PRESTACAO DE SERVICOS DE CUSTAS E DES-PESAS CARTORIAS CONF AUT NAD 591/14 PELO DAF.</t>
  </si>
  <si>
    <t>E-01/008/44/14</t>
  </si>
  <si>
    <t>27.128.875/0001-20</t>
  </si>
  <si>
    <t>17 OFICIO DE NOTAS - TABELIAO SAUL GUERRA E S</t>
  </si>
  <si>
    <t>EMPENHO PARA ATENDER DES-PESA COM PRESTACAO DE SERVICOS CARTORIAIS CONTR. N040/13, CONF AUT NAD 029/2014.</t>
  </si>
  <si>
    <t>33903937</t>
  </si>
  <si>
    <t>Encargos Com Processamento de Dados</t>
  </si>
  <si>
    <t>E-01/338636/12</t>
  </si>
  <si>
    <t>AQUISICAO DE EQUIPAMENTOSPARA ATUALIZACAO DA REDE DE DADOS, CONFORME CONTRATO N.84/13. CONTRATO COMBASE NO PE 07/13. NAD N.018/2014.</t>
  </si>
  <si>
    <t>33903938</t>
  </si>
  <si>
    <t>Serviços Apoio Administr, Técnico e Operacion</t>
  </si>
  <si>
    <t>E01/008.1681/14</t>
  </si>
  <si>
    <t>72.419.617/0001-57</t>
  </si>
  <si>
    <t>QUALITY HOUSE PARTICIP.E EMPREEND.IMOB.LTDA</t>
  </si>
  <si>
    <t>EMPENHO PARA ATENDER DES-PESA COM QUITACAO DE COTAS DO CONDOMINIO DO IMO-VEL SITUADO NA RUA TONELEROS, N.130 APT.1002 CONF AUT NAD 617/14 PELO DAF.</t>
  </si>
  <si>
    <t>E01/008/1681/14</t>
  </si>
  <si>
    <t>EMPENHO PARA PAGAMENTO DETAXAS CONDOMINIAIS REFE -RENTE AO IMOVEL SITUADO ARUA TONELEROS, N.130 APT.1002 NO EXERCICIO DE 2014CONF AUT NAD 662/14 PELO DAF.</t>
  </si>
  <si>
    <t>E-01/008/179/14</t>
  </si>
  <si>
    <t>36.487.577/0001-17</t>
  </si>
  <si>
    <t>CONDOMINIO DO EDIFICIO SANTO ANTONIO DE PADUA</t>
  </si>
  <si>
    <t>EMPENHO PARA PAGAMENTO DETAXAS CONDOMINIAIS DO IMOVEL DA AGENCIA NITEROI LOCALIZADO A RUA GAVIAO PEIXOTO, 87, LOJA 34, ICARAINITEROI. NAD N.087/2014.</t>
  </si>
  <si>
    <t>E-01/008/180/14</t>
  </si>
  <si>
    <t>73.967.317/0001-75</t>
  </si>
  <si>
    <t>CONDOMINIO DO EDIFICIO JOANA D'ARC</t>
  </si>
  <si>
    <t>EMPENHO REFERENTE A PAGA-MENTO DE TAXAS CONDOMINI-AIS DO IMOVEL LOCALIZADOA AGENCIA DE PETROPOLIS -CONF AUT NAD N°080/2014.</t>
  </si>
  <si>
    <t>E-01/008/181/14</t>
  </si>
  <si>
    <t>42.168.518/0001-89</t>
  </si>
  <si>
    <t>ACIR ADMINISTRACAO S/A</t>
  </si>
  <si>
    <t>EMPENHO PARA PAGAMENTO DETAXAS CONDOMINIAIS DO CONDOMINIO DO EDIFICIO PALA-CIO MERCANTIL, LOCALIZADONA AV. PRES. VARGAS, 482/601 A 604 E 613 A 615.NADN.084/2014.</t>
  </si>
  <si>
    <t>E-01/008/182/14</t>
  </si>
  <si>
    <t>29.416.765/0001-99</t>
  </si>
  <si>
    <t>CONDOMINIO DO EDIFICIO MARQUES DO HERVAL</t>
  </si>
  <si>
    <t>MPENHO PARA PAGAMENTO DETAXAS CONDOMINIAIS DO IMOVEL LOCALIZADO NA AV. RIOBRANCO, 185, CENTRO - RJ-CONF AUT NAD N°081/2014.</t>
  </si>
  <si>
    <t>E-01/008/38/14</t>
  </si>
  <si>
    <t>03.286.920/0001-06</t>
  </si>
  <si>
    <t>MASTERVIG EXPRESS SERVICOS LTDA</t>
  </si>
  <si>
    <t>EMPENHO PARA ATENDER DES-PESA COM SERVICOS DE PRO-TOCOLO, RECEPCAO, TRIAGEMTRAMITACAO E EXPEDICAO DEDOCUMENTACAO CONTR.039/12AD.02 - 58/13 E AUT NAD 98/14.</t>
  </si>
  <si>
    <t>E-01/008.518/14</t>
  </si>
  <si>
    <t>05.873.154/0001-01</t>
  </si>
  <si>
    <t>CRISTAL CLEAN SERV.LIMP.CONSERVACAO LTDA ME</t>
  </si>
  <si>
    <t>EMPENHO PARA ATENDER DES-PESA COM SERVICOS DE CO -PEIRAGEM E RECEPCAO CONTR74/13 COM BASE NO PE 24/ 2013 E AUT NAD 165/14.</t>
  </si>
  <si>
    <t>33903940</t>
  </si>
  <si>
    <t>Despesas Bancárias</t>
  </si>
  <si>
    <t>E-01/008/524/14</t>
  </si>
  <si>
    <t>00.360.305/0001-04</t>
  </si>
  <si>
    <t>CAIXA ECONOMICA FEDERAL</t>
  </si>
  <si>
    <t>EMPENHO REFERENTE A PRES-TACAO DE SERVICO DE CO-BRANAC BANCARIA, CONF AUTNAD N°336/2014.</t>
  </si>
  <si>
    <t>33903943</t>
  </si>
  <si>
    <t>Vale Transporte</t>
  </si>
  <si>
    <t>E-01/008/31/14</t>
  </si>
  <si>
    <t>33.747.288/0001-11</t>
  </si>
  <si>
    <t>FED. EMP.DE TRANSP.DE PAS.DO E.RJ-FETRANSPOR</t>
  </si>
  <si>
    <t>EMPENHO PARA ATENDER DES-PESA COM AQUISICAO DE VA-LES TRANSPORTE PARA O ANODE 2014 CONF AUT NAD 033/2014.</t>
  </si>
  <si>
    <t>33903956</t>
  </si>
  <si>
    <t>Outras Assinat ou Aquis de Public em Geral</t>
  </si>
  <si>
    <t>E01/008/1101/14</t>
  </si>
  <si>
    <t>10.498.974/0001-09</t>
  </si>
  <si>
    <t>INST.NEG.PUB.BR-EST.PES.ADM.PUB.-INP-LTDA.</t>
  </si>
  <si>
    <t>EMPENHO PARA ATENDER DES-PESA COM ASSINATURA ANUALDE REVISTA LICICON CONF AUT NAD 445/14 PELO DAF.</t>
  </si>
  <si>
    <t>E-01/008.438/14</t>
  </si>
  <si>
    <t>54.102.785/0001-32</t>
  </si>
  <si>
    <t>EDITORA NDJ LTDA</t>
  </si>
  <si>
    <t>EMPENHO PARA ATENDER DES-PESA COM ASSINATURA DE BOLETIM DE LICITACAO E CON-TRATOS DA EDITORA NDJ,AUTNAD 213/14.</t>
  </si>
  <si>
    <t>E-01/318.385/11</t>
  </si>
  <si>
    <t>03.687.592/0001-50</t>
  </si>
  <si>
    <t>VALOR ECONOMICO S.A.</t>
  </si>
  <si>
    <t>EMPENHO PARA RENOVACAO DEASSINATURA DO JORNAL  VA-LOR ECONOMICO , CONF AUTNAD N°300/14.</t>
  </si>
  <si>
    <t>33903958</t>
  </si>
  <si>
    <t>Serv Transmissão de Dados, Voz e Imagem</t>
  </si>
  <si>
    <t>E-01/008/005/14</t>
  </si>
  <si>
    <t>04.413.729/0001-40</t>
  </si>
  <si>
    <t>CURUPIRA S/A</t>
  </si>
  <si>
    <t>EMPENHO REFERENTE A DESPESA COM SERVICO DE MENSAGEM DE TEXTO, CONF O CONTRATO N° 85/11 E AUT NAD N° 99/2014.</t>
  </si>
  <si>
    <t>E-01/338120/12</t>
  </si>
  <si>
    <t>EMPENHO PARA PRESTACAO DESERVICO DE INSTALACAO DE INFRAESTRUTURA DE REDES COM PONTOS LOGICOS E PON-TOS ELETRICOS. CONTRATO N081/2012. NAD N.689/2014.</t>
  </si>
  <si>
    <t>33903970</t>
  </si>
  <si>
    <t>Serviços de Manutenção de Elevadores</t>
  </si>
  <si>
    <t>E-01/008/236/14</t>
  </si>
  <si>
    <t>05.531.749/0001-89</t>
  </si>
  <si>
    <t>ELEVADORES IVIMAIA LTDA</t>
  </si>
  <si>
    <t>MANUTENCAO PREVENTIVA E CORRETIVA DE ELEVADORES, CONFORME TERMO ADITIVO Nº82/2013 - 2º TERMO ADITIVO DO CONTRATO Nº74/2011.</t>
  </si>
  <si>
    <t>E-01/008.237/14</t>
  </si>
  <si>
    <t>EMPENHO PARA ATENDER DES-PESA COM MANUTENCAO DEELEVADORES CONF TERMO AD.12/12 1 AD.AO CONTR.72/11E AUT NAD 123/14.</t>
  </si>
  <si>
    <t>EMPENHO PARA A PRESTACAO DE SERVICO DE MANUTENCAO PREVENTIVA, CORRETIVA E ASSIST TECNICA DE ELEVADORES NO EDIFICIO A RUA MARQUES DE OLINDA, 15 CENTRONITEROI RJ. CONTRATO N.57/2014. NAD 701/14.</t>
  </si>
  <si>
    <t>33903971</t>
  </si>
  <si>
    <t>Serviços de Manutenção de Ar Condicionado</t>
  </si>
  <si>
    <t>E-01/318.573/11</t>
  </si>
  <si>
    <t>03.716.285/0001-50</t>
  </si>
  <si>
    <t>INOVAR COMERCIO E SERVICOS LTDA</t>
  </si>
  <si>
    <t>EMPENHO P/ATENDER DESPESACOM MANUTENCAO PREVENTIVAE CORRETIVA DE SISTEMA DEAR CONDICIONADO TERMO AD.87/13 3 T.AD AO CONTR.04/2012 E AUT NAD 020/14.</t>
  </si>
  <si>
    <t>E-01/008/151/14</t>
  </si>
  <si>
    <t>11.320.576/0001-52</t>
  </si>
  <si>
    <t>SUPER ESTAGIOS LTDA-ME</t>
  </si>
  <si>
    <t>EMPENHO PARA PRESTACAO DESERVICOS DE RECRUTAMENTO E SELECAO DE ESTAGIARIOS,CONTRATO N.146/12. NAD N.110/2014.</t>
  </si>
  <si>
    <t>E-01/008/865/13</t>
  </si>
  <si>
    <t>06.097.867/0001-93</t>
  </si>
  <si>
    <t>UNIVET SERV ESP DESINSETIZACAO LTDA ME</t>
  </si>
  <si>
    <t>PRESTACAO DE SERVICO DE LIMPEZA E DESINFECCAO DE CAIXA D´AGUA E CISTERNAS NAD Nº 204/2014.</t>
  </si>
  <si>
    <t>E-01/321675/11</t>
  </si>
  <si>
    <t>01.631.058/0001-04</t>
  </si>
  <si>
    <t>CENTRO MEDICO SEGURANCA DO TRABALHO-CMT LTDA</t>
  </si>
  <si>
    <t>EMPENHO PARA OS SERVICOS DE MEDICINA E SEGURANCA DO TRABALHO. CONTRATO N.083/12. NAD N.227/14.</t>
  </si>
  <si>
    <t>33903984</t>
  </si>
  <si>
    <t>Serviços Especializados</t>
  </si>
  <si>
    <t>E-01/008/514/14</t>
  </si>
  <si>
    <t>40.453.110/0001-23</t>
  </si>
  <si>
    <t>AMBIENTE SERVICOS DE DEDETIZACAO LTDA ME</t>
  </si>
  <si>
    <t>EMPENHO PARA OS SERVICOS DE DESINSETIZACAO, DESRA-TIZACAO E DESCUPINIZACAO,CONFORME CONTRATO N.045 /2011. NAD N.327/2014.</t>
  </si>
  <si>
    <t>32.086.274/0001-31</t>
  </si>
  <si>
    <t>A CHAVE NEIDE LTDA-ME</t>
  </si>
  <si>
    <t>EMPENHO PARA OS SERVICOS ESPECIALIZADOS DE CHAVEI-RO E CARIMBO. CONTRATO N.118/12. NAD N.193/14.</t>
  </si>
  <si>
    <t>33903997</t>
  </si>
  <si>
    <t>Comunicação de Dados</t>
  </si>
  <si>
    <t>EMPENHO PARA ATENDER DES-PESA COM AQUISICAO DE EQUIPAMENTOS PARA ATUALI-ZACAO DE REDE DE DADOS -CONTR.84/13 E AUT NAD 226DE 2014.</t>
  </si>
  <si>
    <t>44905201</t>
  </si>
  <si>
    <t>Máquinas, Motores e Aparelhos</t>
  </si>
  <si>
    <t>E01/008/1491/14</t>
  </si>
  <si>
    <t>09.015.414/0001-69</t>
  </si>
  <si>
    <t>EBA OFFICE COM DE MAQUINAS ESCRITORORIO LTDA</t>
  </si>
  <si>
    <t>EMPENHO PARA ATENDER DES-PESA COM AQUISICAO DE FRAGMENTADORA DE PAPEL, CD, DVD E CARTAO PVC MARCA:SECURITY/MODELO 160MC CONFORME AUT NAD 686/14 PELODAF.</t>
  </si>
  <si>
    <t>44905207</t>
  </si>
  <si>
    <t>Mobiliário em Geral e Artigos para Decoração</t>
  </si>
  <si>
    <t>E-01/0084084/13</t>
  </si>
  <si>
    <t>08.918.543/0001-02</t>
  </si>
  <si>
    <t>FLEX ONE SOLUCOES INTEGR. EM MOBILIARIO LTDA</t>
  </si>
  <si>
    <t>AQUISICAO DE MOBILIARIO PARA UNIDADE RIO BRANCO. NAD Nº157/2014.</t>
  </si>
  <si>
    <t>E-01/338298/12</t>
  </si>
  <si>
    <t>49.058.654/0001-65</t>
  </si>
  <si>
    <t>FLEXFORM INDUSTRIA METALURGICA LTDA</t>
  </si>
  <si>
    <t>EMPENHO PARA AQUISICAO DEMOBILIARIO - POLTRONAS. CONTRATO N.076/13. NAD N.245/2014.</t>
  </si>
  <si>
    <t>44905208</t>
  </si>
  <si>
    <t>Mat Bib, Dis e Fil, Obj Hist, Obr Art P Museu</t>
  </si>
  <si>
    <t>E-01/0084228/13</t>
  </si>
  <si>
    <t>01.544.986/0001-23</t>
  </si>
  <si>
    <t>RAMALIVROS DISTRIBUIDORA LTDA</t>
  </si>
  <si>
    <t>EMPENHO PARA AQUISICAO DEDE LIVROS PARA A GCO, GBEGAJ, GTE, GOP E GAD. NADN.321/2014.</t>
  </si>
  <si>
    <t>44905209</t>
  </si>
  <si>
    <t>Ferramentas e Utensílios de Oficinas</t>
  </si>
  <si>
    <t>E-01/008/497/14</t>
  </si>
  <si>
    <t>05.769.291/0001-09</t>
  </si>
  <si>
    <t>MEGA BOR COM. DE BORRACHAS LTDA.</t>
  </si>
  <si>
    <t>EMPENHO PARA DESPESA COM AQUISICAO DE ANDAIMES CONF AUT NAD 523/2014 PE-LO DAF.</t>
  </si>
  <si>
    <t>44905212</t>
  </si>
  <si>
    <t>Utens de Copa, Cozinha, Dormit e Enfermaria</t>
  </si>
  <si>
    <t>E-01/008/693/14</t>
  </si>
  <si>
    <t>EMPENHO PARA AQUISICAO DE06 MICROONDAS. NAD N.328/2014.</t>
  </si>
  <si>
    <t>44905216</t>
  </si>
  <si>
    <t>Equipamentos para Processamento de Dados</t>
  </si>
  <si>
    <t>E01/008/1399/14</t>
  </si>
  <si>
    <t>18.630.362/0001-21</t>
  </si>
  <si>
    <t>RA COMERCIO DE PAPELARIA E ACESSORIOS LTDA ME</t>
  </si>
  <si>
    <t>EMPENHO PARA ATENDER DES-PESA COM AQUISICAO DE HUBUSB, CONF AUT NAD 697/14 PELO DAF.</t>
  </si>
  <si>
    <t>44905218</t>
  </si>
  <si>
    <t>Equip e Aparelhos de Som, Imagem e de Telecom</t>
  </si>
  <si>
    <t>E01/008.1117/14</t>
  </si>
  <si>
    <t>11.333.352/0001-85</t>
  </si>
  <si>
    <t>CHAVES COMERCIO E LICITACOES LTDA EPP</t>
  </si>
  <si>
    <t>EMPENHO PARA ATENDER DES-PESA COM AQUISICAO DE 13 (TREZE) TVS LED CONF ADE-SAO A ATA RP 005/2014. SESEG E CICC CONF AUT NAD571/14 PELO DAF.</t>
  </si>
  <si>
    <t>E-01/008/1410/2</t>
  </si>
  <si>
    <t>EMPENHO PARA ATENDER DES-PESA COM A AQUISICAO DE SCANNER CONF AUT NAD 616/2014 PELA DAF.</t>
  </si>
  <si>
    <t>E01/008.1452/14</t>
  </si>
  <si>
    <t>13.279.793/0001-71</t>
  </si>
  <si>
    <t>INFOCO COM E SERV DE INFORMATICA LTDA</t>
  </si>
  <si>
    <t>AQUISICAO DE EQUIPAMENTOSDE PROJECAO PARA A ESCOLADE EDUCACAO FINANCEIRA, CONF AUT NAD 609/14 PELO DAF.</t>
  </si>
  <si>
    <t>44905219</t>
  </si>
  <si>
    <t>Móveis e Material Escolar e Didático</t>
  </si>
  <si>
    <t>E01/008/1140/14</t>
  </si>
  <si>
    <t>EMPENHO PARA ATENDER DES-PESA COM AQUISICAO DE QUADROS MAGNETICOS CONFORME AUT NAD 522/14 PELO DAF.</t>
  </si>
  <si>
    <t>E01/008/2374/13</t>
  </si>
  <si>
    <t>EMPENHO REFERENTE A DES-PESA DE AQUISICAO DE QUA-DROS BRANCOS.NAD N°113/14</t>
  </si>
  <si>
    <t>2194</t>
  </si>
  <si>
    <t>Gestão de Investimentos do RIOPREVIDÊNCIA</t>
  </si>
  <si>
    <t>E-01/008/48/14</t>
  </si>
  <si>
    <t>35.774.751/0001-40</t>
  </si>
  <si>
    <t>INOVAX ENGENHARIA DE SISTEMAS LTDA</t>
  </si>
  <si>
    <t>SISTEMA DE TRADING COM A FINALIDADE DE ASSEGURAR E ADMINISTRAR OS RECURSOS FINANCEIROS DESTE FUNDO. CONTRATO 073/11.</t>
  </si>
  <si>
    <t>E-01/008/47/14</t>
  </si>
  <si>
    <t>62.652.961/0001-38</t>
  </si>
  <si>
    <t>AGENCIA ESTADO LTDA</t>
  </si>
  <si>
    <t>EMPENHO PARA O FORNECIMENTO DE INFORMACOES TECNICATRANSMITIDAS VIA INTERNETCONTRATO N.025/11. NAD N.083/2014.</t>
  </si>
  <si>
    <t>2467</t>
  </si>
  <si>
    <t>Despesas Obrigatórias</t>
  </si>
  <si>
    <t>31909114</t>
  </si>
  <si>
    <t>Sent Jud Trans Em Julg Car Uni -Inativo Civil</t>
  </si>
  <si>
    <t>E-01/001/43/13.</t>
  </si>
  <si>
    <t>28.538.734/0001-48</t>
  </si>
  <si>
    <t>TRIBUNAL DE JUSTICA DO EST.RJ.</t>
  </si>
  <si>
    <t>EMPENHO PARA ATENDER DES-PESAS EM CUMPRIMENTO DEDECISÃO JUDICIAL, CONSIS-TENTE NO PAG. DA GUIA Nº81010000014874280 DO BAN-CO DO BRASIL, AÇÃO/ORDIN.0078488-83.2008.8.19.0001- NAD. 079/14.</t>
  </si>
  <si>
    <t>E-01/008.129/13</t>
  </si>
  <si>
    <t>PF0006026</t>
  </si>
  <si>
    <t>REGISTRA AS DESPESAS COM PESSOAL INATIVOS.</t>
  </si>
  <si>
    <t>EMPENHO PARA ATENDER A DESPESA COM FOLHA SUPLE- MENTAR DECISAO JUDICIAL -REF.: JUN/2014. PRODERJ.</t>
  </si>
  <si>
    <t>EMPENHO PARA ATENDER A DESPESA COM FOLHA SUPLE- MENTAR DECISAO JUDICIAL -REF.: 05/2014. RIOPREVIDENCIA INATIVO.</t>
  </si>
  <si>
    <t>E-01/008.205/14</t>
  </si>
  <si>
    <t>EMPENHO PARA ATENDER A DESPESA COM FOLHA SUPLE- MENTAR DECISAO JUDICIAL -REF.: ABR/2014. SEC. AMBIENTE.</t>
  </si>
  <si>
    <t>EMPENHO PARA ATENDER A DESPESA COM FOLHA SUPLE- MENTAR DECISAO JUDICIAL -REF.: ABR/2014. SEC. DES ECONOMICO.</t>
  </si>
  <si>
    <t>EMPENHO PARA ATENDER A DESPESA COM FOLHA SUPLE- MENTAR DECISAO JUDICIAL -REF.: MAI/2014. PGE.</t>
  </si>
  <si>
    <t>EMPENHO PARA ATENDER A DESPESA COM FOLHA SUPLE- MENTAR DECISAO JUDICIAL -REF.: 05/2014. SEC. CULTURA.</t>
  </si>
  <si>
    <t>EMPENHO PARA ATENDER A DESPESA COM FOLHA SUPLE- MENTAR DECISAO JUDICIAL -REF.: 05/2014. SEC. FAZENDA.</t>
  </si>
  <si>
    <t>EMPENHO PARA ATENDER A DESPESA COM FOLHA SUPLE- MENTAR DECISAO JUDICIAL -REF.: 05/2014. SEC. OBRAS.</t>
  </si>
  <si>
    <t>EMPENHO PARA ATENDER A DESPESA COM FOLHA SUPLE- MENTAR DECISAO JUDICIAL -REF.: 06/2014. SEPLAG.</t>
  </si>
  <si>
    <t>EMPENHO PARA ATENDER A DESPESA COM FOLHA SUPLE- MENTAR DECISAO JUDICIAL -REF.: 15/04/2014 SEC. OBRAS.</t>
  </si>
  <si>
    <t>EMPENHO PARA ATENDER A DESPESA COM FOLHA SUPLE- MENTAR DECISAO JUDICIAL -REF.: 21/02/14. SEC FAZENDA.</t>
  </si>
  <si>
    <t>EMPENHO PARA ATENDER A DESPESA COM FOLHA SUPLE- MENTAR DECISAO JUDICIAL -REF.: 29/01/14. SEC. FAZENDA/PGE.</t>
  </si>
  <si>
    <t>E-01/008.207/14</t>
  </si>
  <si>
    <t>EMPENHO PARA ATENDER A DESPESA COM FOLHA SUPLE- MENTAR DECISAO JUDICIAL -REF.: MAI/2014. SEC. EDUCAÇÃO.</t>
  </si>
  <si>
    <t>EMPENHO PARA ATENDER A DESPESA COM FOLHA SUPLE- MENTAR DECISAO JUDICIAL -REF.: 21/02/14. SEC EDUCAÇÃO.</t>
  </si>
  <si>
    <t>EMPENHO PARA ATENDER A DESPESA COM FOLHA SUPLE- MENTAR DECISAO JUDICIAL -REF.: 28/04/14. SEC. EDUCAÇÃO.</t>
  </si>
  <si>
    <t>E-01/008.208/14</t>
  </si>
  <si>
    <t>EMPENHO PARA ATENDER A DESPESA COM FOLHA SUPLE- MENTAR DECISAO JUDICIAL -REF.: 18/03/14.</t>
  </si>
  <si>
    <t>E-01/008/46/13</t>
  </si>
  <si>
    <t>02.578.421/0001-20</t>
  </si>
  <si>
    <t>TRIBUNAL REG DO TRABALHO DA 1A. REGIAO</t>
  </si>
  <si>
    <t>EMPENHO DE PAGAMENTO DE GUIA DE DEPOSITO JUDICIALN.882055 REF AO PROC. N. 0010033-44.2014.5.01.0248CONF AUT NAD 593/14 PELO DAF. - 8 VARA DO TRABALHODE NITEROI.</t>
  </si>
  <si>
    <t>EMPENHO DE PAGAMENTO DE GUIA JUDICIAL N.889122 REFERENTE AO PROC.N.001142237.2013.5.01.0042 CONF AUTORIZO NAD 611/14 PELO DAF. 42 VARA DO TRABALHO DO RIO DE JANEIRO.</t>
  </si>
  <si>
    <t>EMPENHO PARA PAGAMENTO DEGUIA DE DEPOSITO JUDICIALN.882110 REF PROC. N. 0011408-46.2013.5.01.0012CONF AUT NAD 594/14 PELO DAF. 12 VARA DO TRABALHO DO RIO DE JANEIRO.</t>
  </si>
  <si>
    <t>E-01/031/056/14</t>
  </si>
  <si>
    <t>EMPENHO PARA ATENDER DES-PESAS EM CUMPRIMENTO DEDECISÃO JUDICIAL, CONSIS TENTE NO PAG. DA GUIA Nº7096866 DO BANCO DO BRA-SIL AÇÃO/ORDIN. N°0241956-63.2007.8.19.0001 - NADN°235/2014.</t>
  </si>
  <si>
    <t>E01/031/1075/14</t>
  </si>
  <si>
    <t>EMPENHO PARA ATENDER DES-PESAS EM CUMPRIMENTO DEDECISÃO JUDICIAL, CONSIS-TENTE NO PAG. DA GUIA Nº5898777 DO BB. AÇÃO/ORD.0039367-82.2007.8.19.0001- NAD. 476/14.</t>
  </si>
  <si>
    <t>E-01/031/112/14</t>
  </si>
  <si>
    <t>EMPENHO PARA ATENDER DES-PESAS EM CUMPRIMENTO DEDECISÃO JUDICIAL, CONSIS-TENTE NO PAG. DA GUIA Nº8258354 DO BB. AÇÃO/ORD.0101797-32.1991.8.19.0001- NAD. 065/14.</t>
  </si>
  <si>
    <t>E-01/031/115/14</t>
  </si>
  <si>
    <t>EMPENHO PARA ATENDER DESPESAS EM CUMPRIMENTO DE DECISãO JUDICIAL, CONSISTENTE NO PAGAMENTO DAS GUIAS15099042 DO BANCO DO BRASIL, AÇÃO/ORDINARIA N°0182421-33.2012.8.19.0001-NADN°242/2014.</t>
  </si>
  <si>
    <t>E01/031/1207/14</t>
  </si>
  <si>
    <t>EMPENHO PARA ATENDER DES-PESAS EM CUMPRIMENTO DEDECISÃO JUDICIAL, CONSIS-TENTE NO PAG. DA GUIA Nº5898887 DO BB. AÇÃO/ORD.0126730-10.2007.8.19.0001- NAD. 374/14.</t>
  </si>
  <si>
    <t>E01/031/1208/14</t>
  </si>
  <si>
    <t>EMPENHO PARA ATENDER DES-PESAS EM CUMPRIMENTO DEDECISÃO JUDICIAL, CONSIS-TENTE NO PAG. DA GUIA Nº81010000016259965 DO BAN-CO DO BRASIL, AÇÃO/ORDIN.0051569-91.2007.8.19.0001- NAD. 410/14.</t>
  </si>
  <si>
    <t>E-01/031121/14</t>
  </si>
  <si>
    <t xml:space="preserve"> </t>
  </si>
  <si>
    <t>E-01/031/121/14</t>
  </si>
  <si>
    <t>PAGAMENTO DE GUIA DE DEPOSITO JUDICIAL ATRAVESDAS GUIAS Nº8258427 E 8258426 REFERENTE AO PROCESSO 2008.001.1388383</t>
  </si>
  <si>
    <t>E01/031/1249/14</t>
  </si>
  <si>
    <t>EMPENHO PARA ATENDER DES-PESAS EM CUMPRIMENTO DEDECISÃO JUDICIAL, CONSIS-TENTE NO PAG. DA GUIA Nº81010000016460768 DO BAN+CO DO BRASIL, AÇÃO/ORDIN.0103754-39.1989.8.19.0001- NAD. 381/14.</t>
  </si>
  <si>
    <t>E-01/0311251/14</t>
  </si>
  <si>
    <t>EMPENHO PARA PAGAMENTO DAGUIA JUDICIAL Nº 15765603, REFERENTE AO PROCESSO Nº 0002083-65.2008.8.19.0046, EM CONFORMIDADE COM A NAD Nº 299/2014.</t>
  </si>
  <si>
    <t>E01/031/1284/14</t>
  </si>
  <si>
    <t>EMPENHO PARA ATENDER DES-PESAS EM CUMPRIMENTO DEDECISÃO JUDICIAL, CONSIS-TENTE NO PAG. DA GUIA Nº5898441 DO BB. AÇÃO/ORD.0120204-61.2006.8.19.0001- NAD. 384/14.</t>
  </si>
  <si>
    <t>E01/031/1285/14</t>
  </si>
  <si>
    <t>EMPENHO PARA ATENDER DES-PESAS EM CUMPRIMENTO DEDECISÃO JUDICIAL, CONSIS-TENTE NO PAG. DA GUIA Nº5898886 DO BB. AÇÃO/ORD.0013246-80.2008.8.19.0001- NAD. 478/14.</t>
  </si>
  <si>
    <t>E01/031/1286/14</t>
  </si>
  <si>
    <t>EMPENHO PARA ATENDER DES-PESAS EM CUMPRIMENTO DEDECISÃO JUDICIAL, CONSIS-TENTE NO PAG. DA GUIA Nº81010000016955902/ 27942/28124/28310/28620 DO BAN-CO DO BRASIL, AÇÃO/ORDIN.0139534-20.2001.8.19.0001- NAD. 565/14.</t>
  </si>
  <si>
    <t>E01/031/1287/14</t>
  </si>
  <si>
    <t>EMPENHO PARA ATENDER DES-PESAS EM CUMPRIMENTO DEDECISÃO JUDICIAL, CONSIS-TENTE NO PAG. DA GUIA Nº81010000016434210 DO BAN-CO DO BRASIL, AÇÃO/ORDIN.0148213-33.2006.8.19.0001- NAD. 447/14.</t>
  </si>
  <si>
    <t>E01/031/1298/14</t>
  </si>
  <si>
    <t>EMPENHO PARA ATENDER DES-PESAS EM CUMPRIMENTO DEDECISÃO JUDICIAL, CONSIS-TENTE NO PAG. DA GUIA Nº81010000016557435 DO BAN-CO DO BRASIL, AÇÃO/ORDIN.0043738-60.2005.8.19.0001- NAD. 474/14.</t>
  </si>
  <si>
    <t>E01/031/1299/14</t>
  </si>
  <si>
    <t>EMPENHO PARA ATENDER DES-PESAS EM CUMPRIMENTO DEDECISÃO JUDICIAL, CONSIS-TENTE NO PAG. DA GUIA Nº81010000015998837 DO BAN-CO DO BRASIL, AÇÃO/ORDIN.0334708-49.1010.8.19.0001- NAD. 453/14.</t>
  </si>
  <si>
    <t>E01/031/1304/14</t>
  </si>
  <si>
    <t>EMPENHO PARA ATENDER DES-PESAS EM CUMPRIMENTO DEDECISÃO JUDICIAL, CONSIS-TENTE NO PAG. DA GUIA Nº81010000015799320 DO BAN-CO DO BRASIL, AÇÃO/ORDIN.0281510-29.2002.8.19.0001- NAD. 379/14.</t>
  </si>
  <si>
    <t>E01/031/1307/14</t>
  </si>
  <si>
    <t>EMPENHO PARA ATENDER DES-PESAS EM COMPRIMENTO DEDECISÃO JUDICIAL, CONSIS-TENTE NO PAG. DA GUIA Nº5897422 DO BB. AÇÃO/ORDN.0221532-97.2007.8.19.0001- NAD. 358/14.</t>
  </si>
  <si>
    <t>E-01/031/135/14</t>
  </si>
  <si>
    <t>EMPENHO PARA ATENDER DES-PESAS EM CUMPRIMENTO DEDECISÃO JUDICIAL, CONSIS-TENTE NO PAG. DA GUIA Nº81010000014976996 DO BAN-CO DO BRASIL, AÇÃO/ORDIN.0128325-68.2012.8.19.0001- NAD. 183/14.</t>
  </si>
  <si>
    <t>E01/031/1378/14</t>
  </si>
  <si>
    <t>EMPENHO PARA ATENDER DES-PESAS EM CUMPRIMENTO DEDECISÃO JUDICIAL, CONSIS-TENTE NO PAG. DA GUIA Nº81010000017654027 DO BAN-CO DO BRASIL, AÇÃO/ORDIN.0220685-27.2009.8.19.0001- NAD. 647/14.</t>
  </si>
  <si>
    <t>E-01/0311385/14</t>
  </si>
  <si>
    <t>EMPENHO PARA PAGAMENTO DAGUIA JUDICIAL Nº 15756507, REFERENTE AO PROCESSO Nº 0269129-62.2007.8.19.0001, EM CONFORMIDADE COM A NAD Nº 298/2014.</t>
  </si>
  <si>
    <t>E-01/0311386/14</t>
  </si>
  <si>
    <t>EMPENHO PARA PAGAMENTO DEGUIA JUDICIAL, REFERENTE AO PROCESSO Nº 0180247-27.2007.8.19.0001,EM CONFORMIDADE COM A NAD Nº291/14.</t>
  </si>
  <si>
    <t>E-01/0311390/14</t>
  </si>
  <si>
    <t>EMPENHO PARA ATENDER DESPESAS EM CUMPRIMENTO DE DECISAO JUDICIAL, CONFORME GUIA Nº 08100000014930015 DO BB AÇÃO ORDINARIA Nº 0164293-67.2009.8.19.0001.</t>
  </si>
  <si>
    <t>E-01/0311402/14</t>
  </si>
  <si>
    <t>PAGAMENTO DA GUIA DE DEPóSITO JUDICIAL ATRAVéS DA GUIA Nº7096885 REFERENTE AO PROCESSO Nº 2006.001.136598-5.</t>
  </si>
  <si>
    <t>E01/031/1456/14</t>
  </si>
  <si>
    <t>EMPENHO PARA ATENDER DES-PESAS EM CUMPRIMENTO DEDECISÃO JUDICIAL, CONSIS-TENTE NO PAG. DA GUIA Nº5898902 DO BB. AÇÃO/ORD.0168283-03.2008.8.19.0001- NAD. 382/14.</t>
  </si>
  <si>
    <t>E01/031/1530/14</t>
  </si>
  <si>
    <t>EMPENHO PARA ATENDER DES-PESAS EM CUMPRIMENTO DEDECISÃO JUDICIAL, CONSIS-TENTE NO PAG. DA GUIA Nº81010000015837833 DO BAN-CO DO BRASIL, AÇÃO/ORDIN.0115623-66.2007.8.19.0001- NAD. 364/14.</t>
  </si>
  <si>
    <t>E01/031/1545/14</t>
  </si>
  <si>
    <t>EMPENHO PARA ATENDER DES-PESAS EM CUMPRIMENTO DEDECISÃO JUDICIAL, CONSIS-TENTE NO PAG. DA GUIA Nº81010000015953930 DO BAN-CO DO BRASIL, AÇÃO/ORDIN.0018629-05.2009.8.19.0001- NAD. 466/14.</t>
  </si>
  <si>
    <t>E01/031/1560/14</t>
  </si>
  <si>
    <t>EMPENHO PARA ATENDER DES-PESAS EM CUMPRIMENTO DEDECISÃO JUDICIAL, CONSIS-TENTE NO PAG. DA GUIA Nº5898134 DO BB. AÇÃO/ORD.0007885-24.2004.8.19.0001- NAD. 400/14.</t>
  </si>
  <si>
    <t>E01/031/1561/14</t>
  </si>
  <si>
    <t>EMPENHO PARA ATENDER DES-PESAS EM CUMPRIMENTO DEDECISÃO JUDICIAL, CONSIS-TENTE NO PAG. DA GUIA Nº81010000016453834 DO BAN-CO DO BRASIL, AÇÃO/ORDIN.0125927-32.2004.8.19.0001- NAD. 470/14.</t>
  </si>
  <si>
    <t>E01/031/1602/14</t>
  </si>
  <si>
    <t>EMPENHO PARA ATENDER DES-PESAS EM CUMPRIMENTO DEDECISÃO JUDICIAL, CONSIS-TENTE NO PAG. DA GUIA Nº81010000016033509 DO BAN-CO DO BRASIL, AÇÃO/ORDIN.0193326-68.2010.8.19.0001- NAD. 452/14.</t>
  </si>
  <si>
    <t>E01/031/1686/14</t>
  </si>
  <si>
    <t>EMPENHO PARA ATENDER DES-PESAS EM CUMPRIMENTO DEDECISÃO JUDICIAL, CONSIS-TENTE NO PAG. DA GUIA Nº81010000016091509 DO BAN-CO DO BRASIL, AÇÃO/ORDIN.0359375-70.2008.8.19.0001- NAD. 454/14.</t>
  </si>
  <si>
    <t>E01/031/1687/14</t>
  </si>
  <si>
    <t>EMPENHO PARA ATENDER DES-PESAS EM CUMPRIMENTO DEDECISÃO JUDICIAL, CONSIS-TENTE NO PAG. DA GUIA Nº81010000016069872 DO BAN-CO DO BRASIL, AÇÃO/ORDIN.0123254-22.2011.8.19.0001- NAD. 446/14.</t>
  </si>
  <si>
    <t>E01/031/1708/14</t>
  </si>
  <si>
    <t>EMPENHO PARA ATENDER DES-PESAS EM COMPRIMENTO DEDECISÃO JUDICIAL, CONSIS-TENTE NO PAG. DA GUIA Nº81010000015489169 DO BAN-CO DO BRASIL, AÇÃO/ORDIN.0074407-28.2007.8.19.0001- NAD. 347/14.</t>
  </si>
  <si>
    <t>E01/031/1711/14</t>
  </si>
  <si>
    <t>EMPENHO PARA ATENDER DES-PESAS EM CUMPRIMENTO DEDECISÃO JUDICIAL, CONSIS-TENTE NO PAG. DA GUIA Nº81010000016191929 DO BAN-CO DO BRASIL, AÇÃO/ORDIN.0063595-87.2008.8.19.0001- NAD. 468/14.</t>
  </si>
  <si>
    <t>E-01/031/173/14</t>
  </si>
  <si>
    <t>EMPENHO PARA ATENDER DES-PESAS EM CUMPRIMENTO DEDECISÃO JUDICIAL, CONSIS-TENTE NO PAG. DA GUIA Nº81010000015797998 DO BAN-CO DO BRASIL, AÇÃO/ORDIN.0052259-28.2004.8.19.0001- NAD. 383/14.</t>
  </si>
  <si>
    <t>E01/031/1756/14</t>
  </si>
  <si>
    <t>EMPENHO PARA ATENDER DES-PESAS EM CUMPRIMENTO DEDECISÃO JUDICIAL, CONSIS-TENTE NO PAG. DA GUIA Nº81010000015640436/ 42480,DO BB. AÇÃO/ORDINÁRIA Nº0020729-61.2008.8.19.0002- NAD. 391/14.</t>
  </si>
  <si>
    <t>E01/031/1761/14</t>
  </si>
  <si>
    <t>EMPENHO PARA ATENDER DES-PESAS EM CUMPRIMENTO DEDECISÃO JUDICIAL, CONSIS-TENTE NO PAG. DA GUIA Nº81010000017406937 DO BAN-CO DO BRASIL, AÇÃO/ORDIN.0116905-08.2008.8.19.0001- NAD. 628/14.</t>
  </si>
  <si>
    <t>E01/031/1762/14</t>
  </si>
  <si>
    <t>EMPENHO PARA ATENDER DES-PESAS EM CUMPRIMENTO DEDECISÃO JUDICIAL, CONSIS-TENTE NO PAG. DA GUIA Nº81010000016158352 DO BAN-CO DO BRASIL, AÇÃO/ORDIN.0093948-86.2003.8.19.0001- NAD. 477/14.</t>
  </si>
  <si>
    <t>E01/031/1784/14</t>
  </si>
  <si>
    <t>EMPENHO PARA ATENDER DES-PESAS EM CUMPRIMENTO DEDECISÃO JUDICIAL, CONSIS-TENTE NO PAG. DA GUIA Nº81010000016121254 DO BAN-CO DO BRASIL, AÇÃO/ORDIN.0381335-14.2010.8.19.0001- NAD. 503/14.</t>
  </si>
  <si>
    <t>E01/031/1874/14</t>
  </si>
  <si>
    <t>EMPENHO PARA ATENDER DES-PESAS EM CUMPRIMENTO DEDECISÃO JUDICIAL, CONSIS-TENTE NO PAG. DA GUIA Nº8128000000791327 DO BANCODO BRASIL AÇÃO/ORDINÁRIA 0172100-20.2005.5.01.0070- NAD. 397/14.</t>
  </si>
  <si>
    <t>E01/031/1937/14</t>
  </si>
  <si>
    <t>EMPENHO PARA ATENDER DES-PESAS EM CUMPRIMENTO DEDECISÃO JUDICIAL, CONSIS-TENTE NO PAG. DA GUIA Nº5898920 DO BB. AÇÃO/ORD.0046163-26.2006.8.19.0001- NAD. 450/14.</t>
  </si>
  <si>
    <t>E01/031/1938/14</t>
  </si>
  <si>
    <t>EMPENHO PARA ATENDER DES-PESAS EM CUMPRIMENTO DEDECISÃO JUDICIAL, CONSIS-TENTE NO PAG. DA GUIA Nº5898130 DO BB. AÇÃO/ORD.0085714-86.2001.8.19.0001- NAD. 467/14.</t>
  </si>
  <si>
    <t>E01/031/1939/14</t>
  </si>
  <si>
    <t>EMPENHO PARA ATENDER DES-PESAS EM CUMPRIMENTO DEDECISÃO JUDICIAL, CONSIS-TENTE NO PAG. DE GUIA Nº5898126 DO BB. AÇÃO/ORD.0046464-70.2006.8.19.0001- NAD. 583/14.</t>
  </si>
  <si>
    <t>E01/031/1940/14</t>
  </si>
  <si>
    <t>EMPENHO PARA ATENDER DES-PESAS EM CUMPRIMENTO DEDECISÃO JUDICIAL, CONSIS-TENTE NO PAG. DA GUIA Nº5898921 DO BB. AÇÃO/ORD.0247348-13.2009.8.19.0001- NAD. 487/14.</t>
  </si>
  <si>
    <t>E01/031/1941/14</t>
  </si>
  <si>
    <t>EMPENHO PARA ATENDER DES-PESAS EM CUMPRIMENTO DEDECISÃO JUDICIAL, CONSIS-TENTE NO PAG. DA GUIA Nº5898903 DO BB. AÇÃO/ORD.0067094-50.2006.8.19.0001- NAD. 564/14.</t>
  </si>
  <si>
    <t>E01/031/1942/14</t>
  </si>
  <si>
    <t>EMPENHO PARA ATENDER DES-PESAS EM CUMPRIMENTO DEDECISÃO JUDICIAL, CONSIS-TENTE NO PAG. DA GUIA Nº5898911 DO BB. AÇÃO/ORD.0135755-76.2009.8.19.0001- NAD. 451/14.</t>
  </si>
  <si>
    <t>E01/031/1943/14</t>
  </si>
  <si>
    <t>EMPENHO PARA ATENDER DES-PESAS EM CUMPRIMENTO DEDECISÃO JUDICIAL, CONSIS-TENTE NO PAG. DA GUIA Nº5899059 DO BB. AÇÃO/ORD.0329333-33.2011.8.19.0001- NAD. 471/14.</t>
  </si>
  <si>
    <t>E01/031/1944/14</t>
  </si>
  <si>
    <t>EMPENHO PARA ATENDER DES-PESAS EM CUMPRIMENTO DEDECISÃO JUDICIAL, CONSIS-TENTE NO PAG. DAS GUIAS5899032/33/34/35/36/37/38E 39 DO BB. AÇÃO/ORDINÁR.0050800-25.2003.8.19.0001NAD. 638/14.</t>
  </si>
  <si>
    <t>E01/031/1980/14</t>
  </si>
  <si>
    <t>EMPENHO PARA ATENDER DES-PESAS EM CUMPRIMENTO DEDECISÃO JUDICIAL, CONSIS-TENTE NO PAG. DA GUIA Nº81010000015727280 DO BAN-CO DO BRASIL, AÇÃO/ORDIN.0115574-88.2008.8.19.0001- NAD. 386/14.</t>
  </si>
  <si>
    <t>E01/031/2049/14</t>
  </si>
  <si>
    <t>EMPENHO PARA ATENDER DES-PESAS EM CUMPRIMENTO DEDECISÃO JUDICIAL, CONSIS-TENTE NO PAG. DA GUIA Nº81010000016169192 DO BAN-CO DO BRASIL, AÇÃO/ORDIN.0147932-77.2006.8.19.0001- NAD. 408/14.</t>
  </si>
  <si>
    <t>E01/031/2079/14</t>
  </si>
  <si>
    <t>EMPENHO PARA ATENDER DES-PESAS EM CUMPRIMENTO DEDECISÃO JUDICIAL, CONSIS-TENTE NO PAG. DA GUIA Nº5897841 DO BB. AÇÃO/ORD.0023608-20.2003.8.19.0001- NAD. 562/14.</t>
  </si>
  <si>
    <t>E01/031/2132/14</t>
  </si>
  <si>
    <t>EMPENHO PARA ATENDER DES-PESAS EM CUMPRIMENTO DEDECISÃO JUDICIAL, CONSIS-TENTE NO PAG. DE GUIA Nº81010000016776623 DO BAN-CO DO BRASIL, AÇÃO/ORDIN.0032873-70.2008.8.19.0001- NAD. 587/14.</t>
  </si>
  <si>
    <t>E01/031/2133/14</t>
  </si>
  <si>
    <t>EMPENHO PARA ATENDER DES-PESAS EM CUMPRIMENTO DEDECISÃO JUDICIAL, CONSIS-TENTE NO PAG. DA GUIA Nº81010000016446021 DO BAN-CO DO BRASIL, AÇÃO/ORDIN.0079474-76.2004.8.19.0001- NAD. 513/14.</t>
  </si>
  <si>
    <t>E01/031/2135/14</t>
  </si>
  <si>
    <t>EMPENHO PARA ATENDER DES-PESAS EM CUMPRIMENTO DEDECISÃO JUDICIAL, CONSIS-TENTE NO PAG. DA GUIA Nº5897845 DO BB. AÇÃO/ORD.0130318-64.2003.8.19.0001- NAD. 515/14.</t>
  </si>
  <si>
    <t>E01/031/2136/14</t>
  </si>
  <si>
    <t>EMPENHO PARA ATENDER DES-PESAS EM CUMPRIMENTO DEDECISÃO JUDICIAL, CONSIS-TENTE NO PAG. DA GUIA Nº5898937 DO BB. AÇÃO/ORD.0245598-73.2009.8.19.0001- NAD. 491/14.</t>
  </si>
  <si>
    <t>E01/031/2137/14</t>
  </si>
  <si>
    <t>EMPENHO PARA ATENDER DES-PESAS EM CUMPRIMENTO DEDECISÃO JUDICIAL, CONSIS-TENTE NO PAG. DA GUIA Nº5897434 DO BB. AÇÃO/ORD.0082770-04.2007.8.19.0001- NAD. 492/14.</t>
  </si>
  <si>
    <t>E01/031/2161/14</t>
  </si>
  <si>
    <t>EMPENHO PARA ATENDER DES-PESAS EM CUMPRIMENTO DEDECISÃO JUDICIAL, CONSIS-TENTE NO PAG. DA GUIA Nº5898124 DO BB. AÇÃO/ORD.0141528-49.2002.8.19.0001- NAD. 493/14.</t>
  </si>
  <si>
    <t>E01/031/2162/14</t>
  </si>
  <si>
    <t>EMPENHO PARA ATENDER DES-PESAS EM CUMPRIMENTO DEDESISÃO JUDICIAL, CONSIS-TENTE NO PAG. DA GUIA Nº5898123 DO BB. AÇÃO/ORD.0088305-50.2003.8.19.0001- NAD. 592/14.</t>
  </si>
  <si>
    <t>E-01/031/219/14</t>
  </si>
  <si>
    <t>EMPENHO PARA ATENDER DES-PESAS EM CUMPRIMENTO DEDECISÃO JUDICIAL, CONSIS-TENTE NO PAG. DA GUIA Nº81010000015017054 DO BAN-CO DO BRASIL, AÇÃO/ORDIN.0059491-81.2010.8.19.0001- NAD. 190/14.</t>
  </si>
  <si>
    <t>E-01/031/224/14</t>
  </si>
  <si>
    <t>EMPENHO PARA ATENDER DES-PESAS EM CUMPRIMENTO DEDECISÃO JUDICIAL, CONSIS-TENTE NO PAG. DA GUIA Nº8258478 DO BB. AÇÃO ORD. 0105689-55.2005.8.19.0001- NAD. 313/14.</t>
  </si>
  <si>
    <t>E-01/031/226/14</t>
  </si>
  <si>
    <t>EMPENHO PARA ATENDER DES-PESAS EM CUMPRIMENTO DEDECISÃO JUDICIAL, CONSIS TENTE NO PAG. DA GUIA Nº5897401 DO BANCO DO BRA-SIL AÇÃO/ORDIN. N°0035285-37.2009.8.19.0001 - NADN° 231/2014.</t>
  </si>
  <si>
    <t>E-01/031/227/14</t>
  </si>
  <si>
    <t>EMPENHO PARA ATENDER DES-PESAS EM CUMPRIMENTO DEDECISÃO JUDICIAL, CONSIS-TENTE NO PAG. DA GUIA Nº5898815 DO BB. AÇÃO/ORD.0166232-19.2008.8.19.0001- NAD. 469/14.</t>
  </si>
  <si>
    <t>E01/031/2336/14</t>
  </si>
  <si>
    <t>EMPENHO PARA ATENDER DES-PESAS EM CUMPRIMENTO DEDECISÃO JUDICIAL, CONSIS-TENTE NO PAG. DA GUIA Nº5897441 DO BB. AÇÃO/ORD.0041634-27.2007.8.19.0001- NAD. 550/14.</t>
  </si>
  <si>
    <t>E01/031/2337/14</t>
  </si>
  <si>
    <t>EMPENHO PARA ATENDER DES-PESAS EM CUMPRIMENTO DEDECISÃO JUDICIAL, CONSIS-TENTE NO PAG. DA GUIA Nº81010000017406660 DO BAN-CO DO BRASIL, AÇÃO/ORDIN.0036752-51.2009.8.19.0001- NAD. 627/14.</t>
  </si>
  <si>
    <t>E01/031/2338/14</t>
  </si>
  <si>
    <t>EMPENHO PARA ATENDER DES-PESAS EM CUMPRIMENTO DEDESISÃO JUDICIAL, CONSIS-TENTE NO PAG. DA GUIA Nº5898098 DO BB. AÇÃO/ORD.0051487-60.2007.8.19.0001- NAD. 606/14.</t>
  </si>
  <si>
    <t>E01/031/2340/14</t>
  </si>
  <si>
    <t>EMPENHO PARA ATENDER DES-PESAS EM CUMPRIMENTO DEDECISÃO JUDICIAL, CONSIS-TENTE NO PAG. DA GUIA Nº5898117 DO BB. AÇÃO/ORD.0150258-44.2005.8.19.0001- NAD. 547/14.</t>
  </si>
  <si>
    <t>E01/031/2342/14</t>
  </si>
  <si>
    <t>EMPENHO PARA ATENDER DES-PESAS EM CUMPRIMENTO DEDECISÃO JUDICIAL, CONSIS-TENTE NO PAG. DA GUIA Nº81010000017407143 DO BAN-CO DO BRASIL, AÇÃO/ORDIN.0139561-27.2006.8.19.0001- NAD. 629/14.</t>
  </si>
  <si>
    <t>E01/031/2343/14</t>
  </si>
  <si>
    <t>EMPENHO PARA ATENDER DES-PESAS EM CUMPRIMENTO DEDECISÃO JUDICIAL, CONSIS-TENTE NO PAG. DA GUIA Nº5898944 DO BB. AÇÃO/ORD.0090708-84.2006.8.19.0001- NAD. 548/14.</t>
  </si>
  <si>
    <t>E01/031/2364/14</t>
  </si>
  <si>
    <t>EMPENHO PARA ATENDER DES-PESAS EM CUMPRIMENTO DEDECISÃO JUDICIAL, CONSIS-TENTE NO PAG. DE GUIA Nº5899088 DO BB. AÇÃO/ORD.0032834-73.2008.8.19.0001- NAD. 581/14.</t>
  </si>
  <si>
    <t>E-01/0312403/14</t>
  </si>
  <si>
    <t>EMPENHO PARA PAGAMENTO DAGUIA DE DEPOSITO JUDICIALN.16513489, MANDADO DE SEGURANCA N.0074551-22.1995.8.19.0001, NAD N.663/14.</t>
  </si>
  <si>
    <t>E01/031/2440/13</t>
  </si>
  <si>
    <t>EMPENHO PARA ATENDER DES-PESAS EM CUMPRIMENTO DEDECISÃO JUDICIAL, CONSIS-TENTE NO PAG. DAS GUIAS5891012 E 5891013 DO BAN-CO DO BRASIL, AÇÃO/ORDIN.0086962-82.2004.8.19.0001- NAD. 338/14.</t>
  </si>
  <si>
    <t>E01/031/2496/14</t>
  </si>
  <si>
    <t>EMPENHO PARA ATENDER DES-PESAS EM CUMPRIMENTO DEDECISÃO JUDICIAL, CONSIS-TENTE NO PAG. DA GUIA Nº81010000016018895 DO BAN-CO DO BRASIL, AÇÃO/ORDIN.0122146-46.1997.8.19.0001- NAD. 455/14.</t>
  </si>
  <si>
    <t>E01/031/2498/14</t>
  </si>
  <si>
    <t>EMPENHO PARA ATENDER DES-PESAS EM CUMPRIMENTO DEDECISÃO JUDICIAL, CONSIS-TENTE NO PAG. DA GUIA Nº81010000016747048 DO BAN-CO DO BRASIL, AÇÃO/ORDIN.0171849-81.2013.8.19.0000 - NAD. 545/14.</t>
  </si>
  <si>
    <t>E01/031/2575/14</t>
  </si>
  <si>
    <t>EMPENHO PARA ATENDER DES-PESAS EM CUMPRIMENTO DEDECISÃO JUDICIAL, CONSIS-TENTE NO PAG. DA GUIA Nº81010000016063866 DO BAN-CO DO BRASIL, AÇÃO/ORDIN.0093689-81.2009.8.19.0001- NAD. 502/14.</t>
  </si>
  <si>
    <t>E01/031/2576/14</t>
  </si>
  <si>
    <t>EMPENHO PARA ATENDER DES-PESAS EM CUMPRIMENTO DEDECISÃO JUDICIAL, CONSIS-TENTE NO PAG. DA GUIA Nº5898901 DO BB. AÇÃO/ORD.0047000-76.2009.8.19.0001- NAD. 488/14.</t>
  </si>
  <si>
    <t>E01/031/2582/14</t>
  </si>
  <si>
    <t>EMPENHO PARA ATENDER DES-PESAS EM CUMPRIMENTO DEDECISÃO JUDICIAL, CONSIS-TENTE NO PAG. DA GUIA Nº5898954 DO BB. AÇÃO/ORD.0011412-76.2007.8.19.0001- NAD. 549/14.</t>
  </si>
  <si>
    <t>E-01/0312583/14</t>
  </si>
  <si>
    <t>EMPENHO PARA PAGAMENTO DAGUIA DE DEPOSITO JUDICIALN.17655767 E 17655970, A-TRAVES DA ACAO ORDINARIA 0174358-92.2007.8.19.0001PROPOSTA POR MARIA IRACI COSTA DE OLIVEIRA E OUTRANAD N.666/14.</t>
  </si>
  <si>
    <t>E01/031/2588/14</t>
  </si>
  <si>
    <t>EMPENHO PARA ATENDER DES-PESAS EM CUMPRIMENTO DEDECISÃO JUDICIAL, CONSIS-TENTE NO PAG. DA GUIA Nº5899660 DO BB. AÇÃO/ORD.0012542-04.2007.8.19.0001- NAD. 563/14.</t>
  </si>
  <si>
    <t>E-01/031259/14</t>
  </si>
  <si>
    <t>PARA PAGAMENTO DA GUIA JUDICIAL Nº5898807, REFERENTE AO PROCESSO Nº 0107391-07.2003.8.19.0001EM CONFORMIDADE COM A NAD Nº 258/2014.</t>
  </si>
  <si>
    <t>E01/031/2731/14</t>
  </si>
  <si>
    <t>EMPENHO PARA ATENDER DES-PESAS EM CUMPRIMENTO DEDECISÃO JUDICIAL, CONSIS-TENTE NO PAG. DE GUIA Nº5897446 DO BB. AÇÃO/ORD.0275435-13.2008.8.19.0001- NAD. 584/14.</t>
  </si>
  <si>
    <t>E01/031/2768/13</t>
  </si>
  <si>
    <t>EMPENHO PARA ATENDER DES-PESAS EM CUMPRIMENTO DEDECISÃO JUDICIAL, CONSIS-TENTE NO PAG. DA GUIA Nº5891356 DO BB. AÇÃO/ORD.0107442-86.2001.8.19.0001- NAD. 155/14.</t>
  </si>
  <si>
    <t>E-01/0312785/14</t>
  </si>
  <si>
    <t>EMPENHO PARA PAGAMENTO DEGUIA DE DEPOSITO JUDICIALN.5898970, ACAO ORDINARIA0083380-69.8.19.0001, EMNOME DE MARIA EDITH FIO -RENTINI BARBOSA, CPF 956.817.957-72. NAD N.692/14.</t>
  </si>
  <si>
    <t>E01/031/2786/14</t>
  </si>
  <si>
    <t>EMPENHO PARA ATENDER DES-PESAS EM CUMPRIMENTO DEDESISÃO JUDICIAL, CONSIS-TENTE NO PAG. DA GUIA Nº5899139 DO BB. AÇÃO/ORD.0157294-69.2007.8.19.0001- NAD. 622/14.</t>
  </si>
  <si>
    <t>E01/031/2787/14</t>
  </si>
  <si>
    <t>EMPENHO PARA ATENDER DES-PESAS EM CUMPRIMENTO DEDECISÃO JUDICIAL, CONSIS-TENTE NO PAG. DE GUIA Nº81010000016915218 DO BAN-CO DO BRASIL, AÇÃO/ORDIN.0011652-70.2004.8.19.0001- NAD. 586/14.</t>
  </si>
  <si>
    <t>E01/031/2794/14</t>
  </si>
  <si>
    <t>EMPENHO PARA ATENDER DES-PESAS EM CUMPRIMENTO DEDECISÃO JUDICIAL, CONSIS-TENTE NO PAG. DA GUIA Nº81010000017100021 DO BAN-CO DO BRASIL, AÇÃO/ORDIN.0124357-45.2003.8.19.0001- NAD. 631/14.</t>
  </si>
  <si>
    <t>E01/031/2795/14</t>
  </si>
  <si>
    <t>EMPENHO PARA ATENDER DES-PESAS EM CUMPRIMENTO DEDECISÃO JUDICIAL, CONSIS-TENTE NO PAG. DE GUIA Nº5898109 DO BB. AÇÃO/ORD.0093382-98.2007.8.19.0001- NAD. 580/14.</t>
  </si>
  <si>
    <t>E-01/031/28/14.</t>
  </si>
  <si>
    <t>EMPENHO PARA ATENDER DES-PESAS EM CUMPRIMENTO DEDECISÃO JUDICIAL CONSIS-TENTE NO PAG. DA GUIA NºBANCO DO BRASIL (FLS. 26)AÇÃO ORDINÁRIA DE NÚMERO0131640-12.2009.8.19.0001- NAD. 002/14.</t>
  </si>
  <si>
    <t>E01/031/2826/14</t>
  </si>
  <si>
    <t>EMPENHO PARA ATENDER DES-PESAS EM CUMPRIMENTO DEDECISÃO JUDICIAL, CONSIS-TENTE NO PAG. DE GUIA Nº5898008 DO BB. AÇÃO/ORD.0014284-30.2008.8.19.0001- NAD. 585/14.</t>
  </si>
  <si>
    <t>E01/031/2829/14</t>
  </si>
  <si>
    <t>EMPENHO PARA ATENDER DES-PESAS EM CUMPRIMENTO DEDECISÃO JUDICIAL, CONSIS-TENTE NO PAG. DA GUIA Nº5898917 DO BB. AÇÃO/ORD.0310863-22.2009.8.19.0001- NAD. 500/14.</t>
  </si>
  <si>
    <t>E01/031/2841/14</t>
  </si>
  <si>
    <t>EMPENHO PARA ATENDER DES-PESAS EM CUMPRIMENTO DEDECISÃO JUDICIAL, CONSIS-TENTE NO PAG. DA GUIA Nº81010000015761640 DO BAN-CO DO BRASIL, AÇÃO/ORDIN.0026061-17.2005.8.19.0001- NAD. 501/14.</t>
  </si>
  <si>
    <t>E-01/031/288/14</t>
  </si>
  <si>
    <t>EMPENHO PARA ATENDER DES-PESAS EM CUMPRIMENTO DEDECISAO JUDICIAL, CONSIS-TENTE NO PAG. DA GUIA N°5897389 DO BB. ACAO/ORD.2006.001.147772-6 - NADN°234/2014.</t>
  </si>
  <si>
    <t>E-01/0312900/14</t>
  </si>
  <si>
    <t>EMPENHO PARA PAGAMENTO DAGUIA DE DEPOSITO JUDICIALN.16704225, ACAO ORDINARIA N.0231341-43.2009.8.19.0001. NAD N.667/14.</t>
  </si>
  <si>
    <t>E01/031/2901/14</t>
  </si>
  <si>
    <t>EMPENHO PARA ATENDER DES-PESAS EM CUMPRIMENTO DEDESISÃO JUDICIAL, CONSIS-TENTE NO PAG. DA GUIA Nº81010000017174904 DO BAN-CO DO BRASIL, AÇÃO/ORDIN.0487255-06.2012.8.19.0001- NAD. 623/14.</t>
  </si>
  <si>
    <t>E01/031/2913/14</t>
  </si>
  <si>
    <t>EMPENHO PARA ATENDER DES-PESAS EM CUMPRIMENTO DEDECISÃO JUDICIAL, CONSIS-TENTE NO PAG. DA GUIA Nº81010000016812150 DO BAN-CO DO BRASIL, AÇÃO/ORDIN.0015530-28.2005.8.19.0001- NAD. 506/14.</t>
  </si>
  <si>
    <t>E01/031/2924/14</t>
  </si>
  <si>
    <t>EMPENHO PARA ATENDER DES-PESAS EM CUMPRIMENTO DEDESISÃO JUDICIAL, CONSIS-TENTE NO PAG. DA GUIA Nº81010000017330213 DO BAN-CO DO BRASIL, AÇÃO/ORDIN.0169832-48.2008.8.19.0001- NAD. 612/14.</t>
  </si>
  <si>
    <t>E01/031/3009/14</t>
  </si>
  <si>
    <t>EMPENHO PARA ATENDER DES-PESAS EM CUMPRIMENTO DEDECISÃO JUDICIAL, CONSIS-TENTE NO PAG. DA GUIA Nº81010000017016705 DO BAN-CO DO BRASIL, AÇÃO/ORDIN.0043624-44.1993.8.19.0001- NAD. 633/14.</t>
  </si>
  <si>
    <t>E01/031/3011/14</t>
  </si>
  <si>
    <t>EMPENHO PARA ATENDER DES-PESAS EM CUMPRIMENTO DEDECISÃO JUDICIAL, CONSIS-TENTE NO PAG. DA GUIA Nº81010000017137685 DO BAN-CO DO BRASIL, AÇÃO/ORDIN.0186665-10.2009.8.19.0001- NAD. 632/14.</t>
  </si>
  <si>
    <t>E01/031/3012/14</t>
  </si>
  <si>
    <t>EMPENHO PARA ATENDER DES-PESAS EM CUMPRIMENTO DEDESISÃO JUDICIAL, CONSIS-TENTE NO PAG. DA GUIA Nº81010000017022802 DO BAN-CO DO BRASIL, AÇÃO/ORDIN.0005662-35.2003.8.19.0001- NAD. 607/14.</t>
  </si>
  <si>
    <t>E01/031/3032/14</t>
  </si>
  <si>
    <t>EMPENHO PARA ATENDER DES-PESAS EM CUMPRIMENTO DEDECISÃO JUDICIAL, CONSIS-TENTE NO PAG. DA GUIA Nº81010000016892960 DO BAN-CO DO BRASIL, AÇÃO/ORDIN.0098655-97.2003.8.19.0000- NAD. 530/14.</t>
  </si>
  <si>
    <t>E01/031/3037/14</t>
  </si>
  <si>
    <t>EMPENHO PARA ATENDER DES-PESAS EM CUMPRIMENTO DEDECISÃO JUDICIAL, CONSIS-TENTE NO PAG. DA GUIA Nº5898967 DO BB. AÇÃO/ORD.0127330-65.2006.8.19.0001- NAD. 646/14.</t>
  </si>
  <si>
    <t>E01/031/3114/14</t>
  </si>
  <si>
    <t>EMPENHO PARA ATENDER DES-PESAS EM CUMPRIMENTO DEDECISÃO JUDICIAL, CONSIS-TENTE NO PAG. DA GUIA Nº81010000016974036 DO BAN-CO DO BRASIL, AÇÃO/ORDIN.0098953-16.2008.8.19.0000- NAD. 552/14.</t>
  </si>
  <si>
    <t>E01/031/3115/14</t>
  </si>
  <si>
    <t>EMPENHO PARA ATENDER DES-PESAS EM CUMPRIMENTO DEDECISÃO JUDICIAL, CONSIS-TENTE NO PAG. DA GUIA Nº81010000016967943 DO BAN-CO DO BRASIL, AÇÃO/ORDIN.0017322-63.2002.8.19.0000- NAD. 553/14.</t>
  </si>
  <si>
    <t>E01/031/3187/14</t>
  </si>
  <si>
    <t>EMPENHO PARA ATENDER DES-PESAS EM CUMPRIMENTO DEDECISÃO JUDICIAL, CONSIS-TENTE NO PAG. DA GUIA Nº81010000014717346 DO BAN-CO DO BRASIL, AÇÃO/ORDIN.0088651-30.2005.8.19.0001- NAD. 554/14.</t>
  </si>
  <si>
    <t>E01/031/3188/14</t>
  </si>
  <si>
    <t>EMPENHO PARA ATENDER DES-PESAS EM CUMPRIMENTO DEDECISÃO JUDICIAL, CONSIS-TENTE NO PAG. DA GUIA Nº81010000016955902 DO BAN-CO DO BRASIL, AÇÃO/ORDIN.0039699-49.2007.8.19.0001- NAD. 544/14.</t>
  </si>
  <si>
    <t>E01/031/3206/14</t>
  </si>
  <si>
    <t>EMPENHO PARA ATENDER DES-PESAS EM CUMPRIMENTO DEDECISÃO JUDICIAL, CONSIS-TENTE NO PAG. DA GUIA Nº5898898 DO BB. AÇÃO/ORD. 0097501-39.2006.8.19.0001- NAD. 630/14.</t>
  </si>
  <si>
    <t>E-01/0313207/14</t>
  </si>
  <si>
    <t>EMPENHO PARA PAGAMENTO DEGUIA DE DEPOSITO JUDICIALN.17406783, PROCESSO 2006001.025404-3, EM NOME DESONIA REGINA PEREIRA RAMALHO GOMES, CPF 641.941.757-00. NAD N.693/14.</t>
  </si>
  <si>
    <t>E01/031/3231/14</t>
  </si>
  <si>
    <t>EMPENHO PARA ATENDER DES-PESAS EM CUMPRIMENTO DEDECISÃO JUDICIAL, CONSIS-TENTE NO PAG. DA GUIA Nº81010000017626759 E 27879DO BB. AÇÃO/ORDINÁRIA Nº0100112-49.2012.8.19.0001- NAD. 645/14.</t>
  </si>
  <si>
    <t>E-01/0313232/14</t>
  </si>
  <si>
    <t>EMPENHO PARA PAGAMENTO DAGUIA DE DEPOSITO JUDICIALN.17763071 ATRAVES DO PROCESSO 0136592-92.2013.8.19.0001 EM NOME DE VALCACIO RAMOS DE MORAES. NAD N.676/14.</t>
  </si>
  <si>
    <t>E-01/0313268/14</t>
  </si>
  <si>
    <t>EMPENHO PARA PAGAMENTO DAGUIA DE DEPOSITO JUDICIALN.5899680, ACAO ORDINARIAN.0166415-87.2008.8.19.0001, NAD N.665/14.</t>
  </si>
  <si>
    <t>E01/031/3302/14</t>
  </si>
  <si>
    <t>EMPENHO PARA ATENDER DES-PESAS EM CUMPRIMENTO DEDECISÃO JUDICIAL, CONSIS-TENTE NO PAG. DE GUIA Nº81010000015992928 DO BAN-CO DO BRASIL, AÇÃO/ORDIN.0002937-90.2006.8.19.0001- NAD. 582/14.</t>
  </si>
  <si>
    <t>E-01/031/332/14</t>
  </si>
  <si>
    <t>EMPENHO PARA ATENDER DECISAO JUDICIAL, CONCISTENTE NAS GUIAS Nº 15661093,15661107, 15661123, 15661158, 15661166, DO BANCO DO BRASIL ACAO ORDINARIA 246544-45.2309.8.19.0001.</t>
  </si>
  <si>
    <t>E-01/0313382/14</t>
  </si>
  <si>
    <t>EMPENHO PARA PAGAMENTO DAGUIA DE DEPOSITO JUDICIALN.5898982, ACAO ORDINARIAN.0097110-79.2009.8.19.0001. NAD N.664/14.</t>
  </si>
  <si>
    <t>E-01/0313521/14</t>
  </si>
  <si>
    <t>EMPENHO PARA PAGAMENTO DEGUIA DE DEPOSITO JUDICIALN.17890812, ACAO ORDINARIA 0155993-24.2006.8.19.0001, AUTORA CLEUZA CATHOUDLOPES, CPF 183.786.978-27NAD N.703/2014.</t>
  </si>
  <si>
    <t>E01/031/3598/13</t>
  </si>
  <si>
    <t>EMPENHO PARA ATENDER DES-PESAS EM CUMPRIMENTO DEDECISÃO JUDICIAL, CONSIS-TENTE NO PAG. DA GUIA Nº5884595 DO BB. AÇÃO/ORD.0132348-67.2006.8.19.0001- NAD. 507/14.</t>
  </si>
  <si>
    <t>E01/031/3642/14</t>
  </si>
  <si>
    <t>EMPENHO PARA ATENDER DES-PESAS EM CUMPRIMENTO DEDESISÃO JUDICIAL, CONSIS-TENTE NO PAG. DA GUIA Nº81010000017329240 DO BAN-CO DO BRASIL, AÇÃO/ORDIN.0135759-16.2009.8.19.0001- NAD. 613/14.</t>
  </si>
  <si>
    <t>E01/031/3643/14</t>
  </si>
  <si>
    <t>EMPENHO PARA ATENDER DES-PESAS EM CUMPRIMENTO DEDESISÃO JUDICIAL, CONSIS-TENTE NO PAG. DA GUIA Nº81010000016965720 DO BAN-CO DO BRASIL, AÇÃO/ORDIN.0021905-73.2011.8.19.0001- NAD. 621/14.</t>
  </si>
  <si>
    <t>E01/031/3778/14</t>
  </si>
  <si>
    <t>EMPENHO PARA ATENDER DES-PESAS EM CUMPRIMENTO DEDECISÃO JUDICIAL, CONSIS-TENTE NO PAG. DA GUIA Nº5897972 DO BB. AÇÃO/ORD.0074127-62.2004.8.19.0001- NAD. 634/14.111</t>
  </si>
  <si>
    <t>E01/031/3844/13</t>
  </si>
  <si>
    <t>EMPENHO PARA ATENDER DES-PESAS EM CUMPRIMENTO DEDECISÃO JUDICIAL, CONSIS-TENTE NO PAG. DA GUIA Nº5891375 DO BB. AÇÃO/ORD.0072157-27.2004.8.19.0001- NAD. 127/14.</t>
  </si>
  <si>
    <t>E01/031/3862/13</t>
  </si>
  <si>
    <t>EMPENHO PARA ATENDER DES-PESAS EM CUMPRIMENTO DEDECISÃO JUDICIAL, CONSIS-TENTE NO PAG. DA GUIA Nº81010000014464316/448/677/774/65622/290 DO BANCODO BRASIL, AÇÃO/ORDINÁRIA0162531-74.2013.8.19.0001- NAD. 067/14.</t>
  </si>
  <si>
    <t>E-01/031/392/14</t>
  </si>
  <si>
    <t>EMPENHO PARA ATENDER DES-PESAS EM CUMPRIMENTO DEDECISÃO JUDICIAL, CONSIS-TENTE NO PAG. DA GUIA Nº81010000015093630 DO BAN-CO DO BRASIL, AÇÃO/ORDIN.0283230-31.2012.8.19.0001- NAD. 308/14.</t>
  </si>
  <si>
    <t>E-01/031/393/14</t>
  </si>
  <si>
    <t>EMPENHO PARA ATENDER DES-PESAS EM CUMPRIMENTO DEDECISÃO JUDICIAL, CONSIS-TENTE NO PAG. DA GUIA Nº81010000015907955 DO BAN-CO DO BRASIL, AÇÃO/ORDIN.0130116-38.2013.8.19.0037- NAD. 329/14.</t>
  </si>
  <si>
    <t>E-01/031/40/14.</t>
  </si>
  <si>
    <t>EMPENHO PARA ATENDER DES-PESAS EM CUMPRIMENTO DEDECISÃO JUDICIAL CONSIS-TENTE NO PAG. DA GUIA Nº81010000014401292 DO BAN-CO DO BRASIL, AÇÃO/ORDIN.0001303-86.2011.8.19.0001- NAD. 024/14.</t>
  </si>
  <si>
    <t>E01/031/4138/13</t>
  </si>
  <si>
    <t>EMPENHO PARA ATENDER DES-PESAS EM CUMPRIMENTO DEDECISÃO JUDICIAL, CONSIS-TENTE NO PAG. DA GUIA Nº7096832 DO BB. AÇÃO/ORD.0039658-82.2007.8.19.0001- NAD. 061/14.</t>
  </si>
  <si>
    <t>E-01/0314171/14</t>
  </si>
  <si>
    <t>EMPENHO PARA PAGAMENTO DAGUIA DE DEPOSITO JUDICIALN.17762563 ATRAVES DO PROCESSO 0174720-21.2012.8.19.0001 EM NOME RONALDO DESOUZA MORAES. NAD N.677 /2014.</t>
  </si>
  <si>
    <t>E-01/031/418/14</t>
  </si>
  <si>
    <t>EMPENHO PARA ATENDER DES-PESAS EM CUMPRIMENTO DEDECISÃO JUDICIAL, CONSIS TENTE NO PAG. DA GUIA Nº5898690 E 5898692 DO BAN-CO DO BRASIL AÇÃO/ORDIN.N° 2007.001.008712-9 -NADN° 232/2014.</t>
  </si>
  <si>
    <t>E-01/0314224/14</t>
  </si>
  <si>
    <t>EMPENHO PARA PAGAMENTO DEGUIA DE DEPOSITO JUDICIALN.16996099, ACAO ORDINARIA N.0141497-24.2005.8.19.0028 EM NOME DE RAIMUNDA CLAUDIA MARTINS LEOTTY ,CPF 080.103.807-33, NAD N694/14.</t>
  </si>
  <si>
    <t>E-01/0314228/14</t>
  </si>
  <si>
    <t>EMPENHO PARA PAGAMENTO DEGUIA DE DEPOSITO JUDICIALN.17201758, PROC JUDICIAL0308667-79.2009.8.19.0001EM NOME DE NORMA MUSCO -MENDES, CPF 370.691.447 -68. NAD N.691/14.</t>
  </si>
  <si>
    <t>E-01/031/423/14</t>
  </si>
  <si>
    <t>EMPENHO PARA ATENDER DES-PESAS EM CUMPRIMENTO DEDECISÃO JUDICIAL, CONSIS-TENTE NO PAGAMENTO DASGUIAS DO BB. 5898851 E81010000016892552 AÇÃO/OR0211876-48.2009.8.19.0001- NAD. 588/14.</t>
  </si>
  <si>
    <t>E-01/031/425/14</t>
  </si>
  <si>
    <t>EMPENHO PARA ATENDER DES-PESAS EM CUMPRIMENTO DEDECISÃO JUDICIAL, CONSIS-TENTE NO PAG. DA GUIA Nº81010000015379142 DO BAN-CO DO BRASIL, AÇÃO/ORDIN.0104363-89.2007.8.19.0001- NAD. 311/14.</t>
  </si>
  <si>
    <t>E-01/031/441/14</t>
  </si>
  <si>
    <t>EMPENHO PARA ATENDER DES-PESAS EM CUMPRIMENTO DEDECISÃO JUDICIAL, CONSIS-TENTE NO PAG. DAS GUIAS81010000014293635 E 92760DO BRASIL, AÇÃO/ORDINARIA0060821-26.2004.8.19.0001- NAD. 123/14.</t>
  </si>
  <si>
    <t>E-01/031/470/14</t>
  </si>
  <si>
    <t>EMPENHO PARA ATENDER DES-PESAS EM CUMPRIMENTO DEDECIÇÃO JUDICIAL, CONSIS-TENTE NO PAG. DA GUIA Nº5897407 DO BB. AÇÃO/ORD.0109009-11.2008.8.19.0001- NAD. 363/14.</t>
  </si>
  <si>
    <t>E-01/031/472/14</t>
  </si>
  <si>
    <t>EMPENHO PARA ATENDER DES-PESAS EM CUMPRIMENTO DEDECISÃO JUDICIAL, CONSIS-TENTE NO PAG. DA GUIA Nº5898562 DO BB. AÇÃO/ORD.0043635-53.2005.8.19.0001- NAD. 546/14.</t>
  </si>
  <si>
    <t>E-01/031/473/14</t>
  </si>
  <si>
    <t>EMPENHO PARA ATENDER DES-PESAS EM CUMPRIMENTO DEDECISÃO JUDICIAL, CONSIS-TENTE NO PAG. DA GUIA Nº5898560 DO BB. AÇÃO/ORD.0092681-74.2006.8.19.0001- NAD. 490/14.</t>
  </si>
  <si>
    <t>E01/031/5038/13</t>
  </si>
  <si>
    <t>EMPENHO PARA ATENDER DES-PESAS EM CUMPRIMENTO DEDECISÃO JUDICIAL CONSIS-TENTE NO PAG. DA GUIA Nº5894986 DO BB. AÇÃO/ORD.0152512-19.2007.8.19.0001- NAD. 009/14.</t>
  </si>
  <si>
    <t>E-01/031/545/14</t>
  </si>
  <si>
    <t>EMPENHO PARA ATENDER DESPESAS EM CUMPRIMENTO DE DECISãO JUDICIAL, CONSISTENTE NO PAGAMENTO DAS GUIAS15212388 DO BANCO DO BRASIL, AÇÃO/ORDINARIA N°0286059-53.2010.8.19.0001 -NAD N°264/14</t>
  </si>
  <si>
    <t>E-01/031/546/14</t>
  </si>
  <si>
    <t>EMPENHO PARA ATENDER DES-PESAS EM CUMPRIMENTO DEDECISÃO JUDICIAL, CONSIS-TENTE NO PAG. DA GUIA Nº81010000015475478 DO BAN-CO DO BRASIL, AÇÃO/ORDIN.0126201-20.2009.8.19.0001- NAD. 339/14.</t>
  </si>
  <si>
    <t>E-01/031547/14</t>
  </si>
  <si>
    <t>PARA PAGAMENTO DE GUIA JUDICIAL, REFERENTE AO PROCESSO Nº0146078-43.2009.8.19.0001, EM CONFORMIDADE COM A NAD Nº262/2014.</t>
  </si>
  <si>
    <t>E-01/031/548/14</t>
  </si>
  <si>
    <t>EMPENHO PARA ATENDER DES-PESAS EM CUMPRIMENTO DEDECISÃO JUDICIAL, CONSIS-TENTE NO PAG. DA GUIA Nº81010000016216166 DO BAN-CO DO BRASIL, AÇÃO/ORDIN.0174402-43.2009.8.19.0001- NAD. 479/14.</t>
  </si>
  <si>
    <t>E01/031/5889/13</t>
  </si>
  <si>
    <t>EMPENHO PARA ATENDER DES-PESAS EM CUMPRIMENTO DEDECISÃO JUDICIAL CONSIS-TENTE NO PAG. DA GUIA Nº8252138 DO BB. AÇÃO/ORD.0031103-42.2008.8.19.0001- NAD. 1465/13.</t>
  </si>
  <si>
    <t>E-01/031/592/14</t>
  </si>
  <si>
    <t>EMPENHO PARA ATENDER DES-PESAS EM CUMPRIMENTO DEDECISÃO JUDICIAL, CONSIS-TENTE NO PAG. DA GUIA Nº5898797 DO BB. AÇÃO/ORD.0106020-03.2006.8.19.0001- NAD. 380/14.</t>
  </si>
  <si>
    <t>E-01/031593/14</t>
  </si>
  <si>
    <t>EMPENHO PARA ATENDER DESPESAS EM CUMPRIMENTO DE DECISAO JUDICIAL, CONFORME GUIA Nº 8258416 DO BB - AÇÃO ORDINARIA Nº 0023935-23.2007.8.19.0001.</t>
  </si>
  <si>
    <t>E-01/031/594/14</t>
  </si>
  <si>
    <t>EMPENHO PARA ATENDER DES-PESAS EM COMPRIMENTO DEDECISÃO JUDICIAL, CONSIS-TENTE NO PAG. DA GUIA Nº5897404 DO BB. AÇÃO/ORDN.0127407-74.2006.8.19.0001- NAD. 348/14.</t>
  </si>
  <si>
    <t>E-01/031/6/2014</t>
  </si>
  <si>
    <t>EMPENHO PARA PAGAMENTO DAGUIA DE DEPOSITO JUDICIALN.17750123 ATRAVES DO PROCESSO 2006.014.006871-6_-EM NOME DE AMELIA SIQUEI-RA LESSA, NAD N.669/14.</t>
  </si>
  <si>
    <t>E01/031/6346/13</t>
  </si>
  <si>
    <t>EMPENHO PARA ATENDER DES-PESAS EM CUMPRIMENTO DEDECISÃO JUDICIAL, CONSIS-TENTE NO PAG. DA GUIA Nº81010000014703817 DO BAN-CO DO BRASIL, AÇÃO/ORDIN.0096393-43.2004.8.19.0001- NAD. 137/14.</t>
  </si>
  <si>
    <t>E-01/031/636/14</t>
  </si>
  <si>
    <t>EMPENHO PARA ATENDER DES-PESAS EM CUMPRIMENTO DEDECISÃO JUDICIAL, CONSIS-TENTE NO PAG. DA GUIA Nº81010000015809988 DO BAN-CO DO BRASIL, AÇÃO/ORDIN.0077548-94.2003.8.19.0001- NAD. 365/14.</t>
  </si>
  <si>
    <t>E01/031/6367/13</t>
  </si>
  <si>
    <t>EMPENHO PARA ATENDER DES-PESAS EM CUMPRIMENTO DEDECISÃO JUDICIAL, CONSIS-TENTE NO PAG. DE GUIA Nº81010000017106070 DO BAN-CO DO BRASIL, AÇÃO/ORDIN.0066603-30.2012.8.19.0001- NAD. 579/14.</t>
  </si>
  <si>
    <t>E-01/031/637/14</t>
  </si>
  <si>
    <t>EMPENHO PARA ATENDER DESPESAS EM CUMPRIMENTO DE DECISãO JUDICIAL, CONSISTENTE NO PAGAMENTO DAS GUIAS5897409 DO BB, ACAO/ORDI-NARIA N°0019719-82.2008.8.19.0001 DO BB, ACAO/ORDINARIA N°265/2014</t>
  </si>
  <si>
    <t>E01/031/6502/13</t>
  </si>
  <si>
    <t>EMPENHO PARA ATENDER DESPESAS EM CUMPRIMENTO DE DECISãO JUDICIAL, CONSISTENTE NO PAGAMENTO DAS GUIAS15045783 DO BANCO DO BRA-SIL AÇÃO/ORDINARIA N°0125019-72.2004.8.19.0001 -NAD N°260/14.</t>
  </si>
  <si>
    <t>E01/031/6503/13</t>
  </si>
  <si>
    <t>EMPENHO PARA ATENDER DES-PESAS EM CUMPRIMENTO DEDECISÃO JUDICIAL, CONSIS-TENTE NO PAG. DA GUIA Nº81010000014220328 DO BAN-CO DO BRASIL, AÇÃO/ORDIN.0271357-73.2008.8.19.0001- NAD. 105/14.</t>
  </si>
  <si>
    <t>E01/031/6621/13</t>
  </si>
  <si>
    <t>EMPENHO PARA ATENDER DES-PESAS EM CUMPRIMENTO DEDECISÃO JUDICIAL CONSIS-TENTE NO PAG. DA GUIA Nº81010000014036217 DO BAN-CO DO BRASIL, AÇÃO/ORDIN.0078179-09.2001.8.19.0001- NAD. 001/14.</t>
  </si>
  <si>
    <t>E-01/031/674/13</t>
  </si>
  <si>
    <t>EMPENHO PARA PAGAMENTO DEGUIA DE DEPOSITO JUDICIALN.17821314, PROC JUDICIALN.0001039-97.2010.8.19.0027, EM NOME DA MENOR DARAHELENA SILVA LOPES, CPF N137.919.257-92. NAD N.700/2014.</t>
  </si>
  <si>
    <t>E01/031/6801/13</t>
  </si>
  <si>
    <t>EMPENHO PARA ATENDER DES-PESAS EM CUMPRIMENTO DEDECISÃO JUDICIAL, CONSIS-TENTE NO PAG. DA GUIA Nº81010000014589283 DO BAN-CO DO BRASIL, AÇÃO/ORDIN.0308667-78.2009.8.19.0001- NAD. 068/14.</t>
  </si>
  <si>
    <t>E01/031/6803/13</t>
  </si>
  <si>
    <t>EMPENHO PARA ATENDER DES-PESAS EM CUMPRIMENTO DEDECISÃO JUDICIAL, CONSIS-TENTE NO PAG. DA GUIA Nº8258376 DO BB. AÇÃO/ORD.0042667-91.2003.8.19.0001- NAD. 060/14.</t>
  </si>
  <si>
    <t>E-01/031/684/14</t>
  </si>
  <si>
    <t>EMPENHO PARA ATENDER DES-PESAS EM CUMPRIMENTO DEDECISÃO JUDICIAL, CONSIS-TENTE NO PAG. DA GUIA Nº81010000014405654 DO BAN-CO DO BRASIL AÇÃO/ORDIN. 0155328-37.2008.8.19.0001- NAD. 223/14.</t>
  </si>
  <si>
    <t>E01/031/6888/13</t>
  </si>
  <si>
    <t>EMPENHO PARA ATENDER DES-PESAS EM CUMPRIMENTO DEDECISÃO JUDICIAL CONSIS-TENTE NO PAG. DA GUIA Nº5896617 DO BB. AÇÃO/ORD.0090308-02.2008.8.19.0001- NAD. 027/14.</t>
  </si>
  <si>
    <t>E01/031/6980/13</t>
  </si>
  <si>
    <t>EMPENHO PARA ATENDER DES-PESAS EM CUMPRIMENTO DEDECISÃO JUDICIAL CONSIS-TENTE NO PAG. DA GUIA Nº5896629 DO BB. AÇÃO/ORD.0152287-96.2007.8.19.0001- NAD. 006/14.</t>
  </si>
  <si>
    <t>E01/031/7057/13</t>
  </si>
  <si>
    <t>EMPENHO PARA ATENDER DES-PESAS EM CUMPRIMENTO DEDECISÃO JUDICIAL, CONSIS-TENTE NO PAG. DA GUIA Nº5894703 DO BB. AÇÃO/ORD.0383430-85.2008.8.19.0001- NAD. 062/14.</t>
  </si>
  <si>
    <t>E01/031/7406/13</t>
  </si>
  <si>
    <t>EMPENHO PARA ATENDER DES-PESAS EM CUMPRIMENTO DEDECISÃO JUDICIAL, CONSIS-TENTE NO PAG. DA GUIA Nº81010000014269327 DO BAN-CO DO BRASIL, AÇÃO/ORDIN.0018774-95.2008.8.19.0001- NAD. 064/14.</t>
  </si>
  <si>
    <t>E-01/031/759/14</t>
  </si>
  <si>
    <t>EMPENHO PARA ATENDER DES-PESAS EM CUMPRIMENTO DEDECISÃO JUDICIAL, CONSIS-TENTE NO PAG. DA GUIA Nº5898581 DO BB. AÇÃO/ORD.0199252-98.2008.8.19.0001- NAD. 497/14.</t>
  </si>
  <si>
    <t>E-01/031/760/14</t>
  </si>
  <si>
    <t>EMPENHO PARA ATENDER DES-PESAS EM CUMPRIMENTO DEDECISÃO JUDICIAL, CONSIS-TENTE NO PAG. DA GUIA Nº81010000015855831 DO BAN-CO DO BRASIL, AÇÃO/ORDIN.0107496-42.2007.8.19.0001- NAD. 385/14.</t>
  </si>
  <si>
    <t>E-01/031/761/14</t>
  </si>
  <si>
    <t>EMPENHO PARA ATENDER DES-PESAS EM CUMPRIMENTO DEDECISÃO JUDICIAL, CONSIS-TENTE NO PAG. DA GUIA Nº5898832 DO BB. AÇÃO/ORDN.0112839-87.2005.8.19.0001- NAD. 310/14.</t>
  </si>
  <si>
    <t>E01/031/7619/13</t>
  </si>
  <si>
    <t>EMPENHO PARA ATENDER DES-PESAS EM CUMPRIMENTO DEDECISÃO JUDICIAL, CONSIS-TENTE NO PAG. DAS GUIAS7989392 E 7989393 DO BAN-CO DO BRASIL, AÇÃO/ORDIN.0168884-72.2009.8.19.0001- NAD. 514/14.</t>
  </si>
  <si>
    <t>E01/031/7621/13</t>
  </si>
  <si>
    <t>EMPENHO PARA ATENDER DES-PESAS EM CUMPRIMENTO DEDECISÃO JUDICIAL, CONSIS-TENTE NO PAG. DAS GUIAS81010000013588070 E 88208DO BRASIL, AÇÃO/ORDINARIA0011652-70.2004.8.19.0001- NAD. 126/14.</t>
  </si>
  <si>
    <t>E01/031/7639/13</t>
  </si>
  <si>
    <t>EMPENHO PARA ATENDER DES-PESAS EM CUMPRIMENTO DEDECISÃO JUDICIAL, CONSIS-TENTE NO PAG. DA GUIA Nº5896618 DO BB. AÇÃO/ORD.0203585-30.2007.8.19.0001- NAD. 566/14.</t>
  </si>
  <si>
    <t>E01/031/7642/13</t>
  </si>
  <si>
    <t>EMPENHO PARA ATENDER DES-PESAS EM CUMPRIMENTO DEDECISÃO JUDICIAL, CONSIS-TENTE NO PAG. DA GUIA Nº81010000015412417 DO BAN-CO DO BRASIL AÇÃO/ORDIN. 0299116-12.2008.8.19.0001- NAD. 222/14.</t>
  </si>
  <si>
    <t>E-01/031/781/14</t>
  </si>
  <si>
    <t>COM PAGAMENTO DA GUIA DE DEPOSITO JUDICIAL Nº 5898884, REFERENTE AO PROCESSO 0105516-89.2009.8.19.0001</t>
  </si>
  <si>
    <t>E01/031/7818/13</t>
  </si>
  <si>
    <t>EMPENHO PARA ATENDER DES-PESAS EM CUMPRIMENTO DEDECISÃO JUDICIAL, CONSIS-TENTE NO PAG. DA GUIA Nº81010000014427003 DO BAN-CO DO BRASIL, AÇÃO/ORDIN.0023347-16.2007.8.19.0001- NAD. 148/14.</t>
  </si>
  <si>
    <t>E01/031/7826/13</t>
  </si>
  <si>
    <t>EMPENHO PARA ATENDER DES-PESAS EM CUMPRIMENTO DEDECISÃO JUDICIAL CONSIS-TENTE NO PAG. DA GUIA Nº7096884 DO BB. AÇÃO/ORD.0113937-39.2007.8.19.0001- NAD. 028/14.</t>
  </si>
  <si>
    <t>E-01/031/787/14</t>
  </si>
  <si>
    <t>EMPENHO PARA ATENDER DES-PESAS EM CUMPRIMENTO DEDECISÃO JUDICIAL, CONSIS-TENTE NO PAG. DA GUIA Nº81010000015871497 DO BAN-CO DO BRASIL, AÇÃO/ORDIN.0409843-38.2008.8.19.0001- NAD. 372/14.</t>
  </si>
  <si>
    <t>E-01/031788/14</t>
  </si>
  <si>
    <t>EMPENHO PARA ATENDER DESPESAS EM CUMPRIMENTO DE DECISAO JUDICIAL, CONFORME GUIA Nº 5898876 DO BB - AÇÃO ORDINARIA Nº 0116485-32.2010.8.19.0001.</t>
  </si>
  <si>
    <t>E01/031/7893/13</t>
  </si>
  <si>
    <t>EMPENHO PARA ATENDER DES-PESAS EM CUMPRIMENTO DEDECISÃO JUDICIAL, CONSIS-TENTE NO PAG. DA GUIA Nº8258493 DO BB. AÇÃO/ORD.0019772-29.2009.8.19.0001- NAD. 106/14.</t>
  </si>
  <si>
    <t>E01/031/7894/13</t>
  </si>
  <si>
    <t>EMPENHO PARA ATENDER DES-PESAS EM CUMPRIMENTO DEDECISÃO JUDICIAL CONSIS-TENTE NO PAG. DA GUIA Nº8258494 DO BB. AÇÃO/ORD.0044199-61.2007.8.19.0001- NAD. 1464/13.</t>
  </si>
  <si>
    <t>E-01/031/792/14</t>
  </si>
  <si>
    <t>EMPENHO PARA ATENDER DES-PESAS EM CUMPRIMENTO DEDECISÃO JUDICIAL, CONSIS-TENTE NO PAG. DA GUIA Nº5898889 DO BB. AÇÃO/ORD.0172561-81.2007.8.19.0001- NAD. 375/14.</t>
  </si>
  <si>
    <t>E01/031/7951/13</t>
  </si>
  <si>
    <t>EMPENHO PARA ATENDER DES-PESAS EM CUMPRIMENTO DEDECISÃO JUDICIAL, CONSIS-TENTE NO PAG. DA GUIA Nº81010000014161100 DO BAN-CO DO BRASIL, AÇÃO/ORDIN.0271347-29.2008.8.19.0001- NAD. 066/14.</t>
  </si>
  <si>
    <t>E-01/031/799/14</t>
  </si>
  <si>
    <t>PAGAMENTO DE GUIA DE DEPóSITO JUDICIAL ATRAVESDA GUIA Nº 5898791 REFERENTE AO PROCESSO Nº 0270171-78.2009.8.19.0001</t>
  </si>
  <si>
    <t>E-01/031/801/14</t>
  </si>
  <si>
    <t>EMPENHO PARA ATENDER DES-PESAS EM CUMPRIMENTO DEDECISÃO JUDICIAL, CONSIS-TENTE NO PAG. DA GUIA Nº81010000016557966 DO BAN-CO DO BRASIL, AÇÃO/ORDIN.0083036-88.2007.8.19.0001- NAD. 475/14.</t>
  </si>
  <si>
    <t>E-01/031/802/14</t>
  </si>
  <si>
    <t>EMPENHO PARA ATENDER DES-PESAS EM CUMPRIMENTO DEDECISÃO JUDICIAL, CONSIS-TENTE NO PAG. DA GUIA Nº5897411 DO BB. AÇÃO/ORD.0085378-04.2009.8.19.0001- NAD. 399/14.</t>
  </si>
  <si>
    <t>E01/031/8110/13</t>
  </si>
  <si>
    <t>EMPENHO PARA ATENDER DES-PESAS EM CUMPRIMENTO DEDECISÃO JUDICIAL, CONSIS-TENTE NO PAG. DA GUIA Nº5896658 DO BB. AÇÃO/ORD.0182499-03.2007.8.19.0001- NAD. 192/14.</t>
  </si>
  <si>
    <t>E-01/031.811/13</t>
  </si>
  <si>
    <t>154.178.587-81</t>
  </si>
  <si>
    <t>JHULIO FERREIRA VICENTE</t>
  </si>
  <si>
    <t>EMPENHO PARA ATENDER A DESPESA COM DECISAO JUDICIAL.</t>
  </si>
  <si>
    <t>E01/031/8113/13</t>
  </si>
  <si>
    <t>EMPENHO PARA ATENDER DES-PESAS EM CUMPRIMENTO DEDECISÃO JUDICIAL, CONSIS-TENTE NO PAG. DAS GUIAS81010000014355568 / 56025/57277 DO BB. AÇÃO/ORDIN.0383755-60.2008.8.19.0001- NAD. 172/14.</t>
  </si>
  <si>
    <t>E01/031/8254/13</t>
  </si>
  <si>
    <t>EMPENHO PARA ATENDER DES-PESAS EM CUMPRIMENTO DEDECISÃO JUDICIAL, CONSIS-TENTE NO PAG. DA GUIA Nº8258467 DO BB. AÇÃO/ORD.0057673-07.2004.8.19.0001- NAD. 171/14.</t>
  </si>
  <si>
    <t>E-01/031/830/14</t>
  </si>
  <si>
    <t>EMPENHO PARA PAGAMENTO DAGUIA DE DEPOSITO JUDICIALPROC JUD 13574-08.2011.8.19.000. GUIA ID NR 081010000014949549. NAD N.243 /2014 EM FAVOR DE ARY JOSELAGE.</t>
  </si>
  <si>
    <t>E01/031/8332/13</t>
  </si>
  <si>
    <t>EMPENHO PARA ATENDER DES-PESAS EM CUMPRIMENTO DEDECISÃO JUDICIAL, CONSIS-TENTE NO PAG. DA GUIA Nº81010000014537135 DO BAN-CO DO BRASIL, AÇÃO/ORDIN.0352850-04.2010.8.19.0001 - NAD. 107/14.</t>
  </si>
  <si>
    <t>E01/031/8333/13</t>
  </si>
  <si>
    <t>EMPENHO PARA ATENDER DES-PESAS EM CUMPRIMENTO DEDECISÃO JUDICIAL, CONSIS-TENTE NO PAG. DA GUIA Nº81010000014981841 DO BAN-CO DO BRASIL, AÇÃO/ORDIN.0253084-07.2012.8.19.0001- NAD. 189/14.</t>
  </si>
  <si>
    <t>E01/031/8334/13</t>
  </si>
  <si>
    <t>EMPENHO PARA ATENDER DES-PESAS EM CUMPRIMENTO DEDECISÃO JUDICIAL CONSIS-TENTE NO PAG. DA GUIA Nº8258460 DO BB. AÇÃO/ORD.0010982-95.2005.8.19.0001- NAD. 026/14.</t>
  </si>
  <si>
    <t>E01/031/8397/13</t>
  </si>
  <si>
    <t>EMPENHO PARA ATENDER DES-PESAS EM CUMPRIMENTO DEDECISÃO JUDICIAL, CONSIS-TENTE NO PAG. DA GUIA Nº81010000014779112 DO BAN-CO DO BRASIL, AÇÃO/ORDIN.0289768-67.2008.8.19.0001- NAD. 188/14.</t>
  </si>
  <si>
    <t>E01/031/8398/13</t>
  </si>
  <si>
    <t>EMPENHO PARA ATENDER DES-PESAS EM CUMPRIMENTO DEDECISÃO JUDICIAL, CONSIS-TENTE NO PAG. DA GUIA Nº81010000014692181 DO BAN-CO DO BRASIL, AÇÃO/ORDIN.0367175-52.2008.8.19.0001- NAD. 131/14.</t>
  </si>
  <si>
    <t>E01/031/8399/13</t>
  </si>
  <si>
    <t>EMPENHO PARA ATENDER DES-PESAS EM CUMPRIMENTO DEDECISÃO JUDICIAL CONSIS-TENTE NO PAG. DA GUIA Nº81010000014684561 DO BAN-CO DO BRASIL, AÇÃO/ORDIN.0000236-68.2008.8.19.0001- NAD. 004/14.</t>
  </si>
  <si>
    <t>E-01/0318402/13</t>
  </si>
  <si>
    <t>PARA PAGAMENTO DE GUIAS JUDICIAIS, REFERENTES AO PROCESSO Nº 0106821-21.2003.8.19.0001, EM CONFORMIDADE COM A NAD Nº 266/14.</t>
  </si>
  <si>
    <t>E01/031/8403/13</t>
  </si>
  <si>
    <t>EMPENHO PARA ATENDER DES-PESAS EM CUMPRIMENTO DEDECISÃO JUDICIAL, CONSIS-TENTE NO PAG. DA GUIA NºS/Nº DO BB. AÇÃO/ORD.013437-957.2008.8.19.0001- NAD. 130/14.</t>
  </si>
  <si>
    <t>E01/031/8404/13</t>
  </si>
  <si>
    <t>EMPENHO PARA ATENDER DES-PESAS EM CUMPRIMENTO DEDECISÃO JUDICIAL, CONSIS-TENTE NO PAG. DAS GUIAS5897333 E 5897408 DO BAN-CO DO BRASIL, AÇÃO/ORDIN.0156357-25.2008.8.19.0001- NAD. 187/14.</t>
  </si>
  <si>
    <t>E01/031/8444/13</t>
  </si>
  <si>
    <t>EMPENHO PARA ATENDER DES-PESAS EM CUMPRIMENTO DEDECISÃO JUDICIAL, CONSIS TENTE NO PAG. DA GUIA Nº81010000015095535 DO BAN-CO DO BRASIL AÇÃO/ORDIN.N°0253622-27.2008.8.19.0001-NAD. N°229/2014</t>
  </si>
  <si>
    <t>E01/031/8454/13</t>
  </si>
  <si>
    <t>EMPENHO PARA ATENDER DES-PESAS EM CUMPRIMENTO DEDECISÃO JUDICIAL, CONSIS-TENTE NO PAG. DA GUIA Nº5897376 DO BB. AÇÃO/ORD.0049484-98.2008.8.19.0001- NAD. 063/14.</t>
  </si>
  <si>
    <t>E01/031/8471/13</t>
  </si>
  <si>
    <t>EMPENHO PARA ATENDER DES-PESAS EM CUMPRIMENTO DEDECISAO JUDICIAL, CONSIS-TENTE NA PAG. DA GUIA N°5897804, REFERENTE AO PROCESSO N°2007.001.004041-1- NAD N°233/2014.</t>
  </si>
  <si>
    <t>E01/031/8571/13</t>
  </si>
  <si>
    <t>EMPENHO PARA ATENDER DES-PESAS EM CUMPRIMENTO DEDECISÃO JUDICIAL, CONSIS-TENTE NO PAG. DA GUIA Nº5897989 DO BB. AÇÃO/ORD.0146510-04.2005.8.19.0001- NAD. 129/14.</t>
  </si>
  <si>
    <t>E01/031/8572/13</t>
  </si>
  <si>
    <t>EMPENHO PARA ATENDER DES-PESAS EM CUMPRIMENTO DEDESISÃO JUDICIAL, CONSIS-TENTE NO PAG. DA GUIA Nº8258439 DO BB. AÇÃO/ORD.0214405-11.2007.8.19.0001- NAD. 608/14.</t>
  </si>
  <si>
    <t>E01/031/8573/13</t>
  </si>
  <si>
    <t>EMPENHO PARA ATENDER DES-PESAS EM CUMPRIMENTO DEDECISÃO JUDICIAL, CONSIS-TENTE NO PAG. DA GUIA Nº81010000015317465 DO BAN-CO DO BRASIL, AÇÃO/ORDIN.0034598-36.2004.8.19.0001- NAD. 191/14.</t>
  </si>
  <si>
    <t>E01/031/8574/13</t>
  </si>
  <si>
    <t>EMPENHO PARA ATENDER DES-PESAS EM CUMPRIMENTO DEDECISÃO JUDICIAL, CONSIS-TENTE NO PAG. DA GUIA Nº8258397 DO BB. AÇÃO/ORD.0050441-32.1990.8.19.0001- NAD. 128/14.</t>
  </si>
  <si>
    <t>E01/031/8576/13</t>
  </si>
  <si>
    <t>EMPENHO PARA ATENDER DES-PESAS EM CUMPRIMENTO DEDECISÃO JUDICIAL, CONSIS-TENTE NO PAG. DA GUIA Nº81010000015106901 DO BAN-CO DO BRASIL, AÇÃO/ORDIN.0154233-40.2006.8.19.0001- NAD. 136/14.</t>
  </si>
  <si>
    <t>E01/031/8577/13</t>
  </si>
  <si>
    <t>EMPENHO PARA ATENDER DESPEM CUMPRIMENTO DE DECISAOJUDICIAL, CONSISTENTE NO PAG DA GUIA N°15562753 DOBANCO DO BRASIL ACAO/ORD.N°0204146-15.2011.8.19.0001 - NAD N°254/2014.</t>
  </si>
  <si>
    <t>E01/031/8578/13</t>
  </si>
  <si>
    <t>EMPENHO PARA ATENDER DES-PESAS EM CUMPRIMENTO DEDECISÃO JUDICIAL, CONSIS-TENTE NO PAG. DA GUIA Nº5898869 DO BB. AÇÃO/ORD.0065504-04.2007.8.19.0001- NAD. 499/14.</t>
  </si>
  <si>
    <t>E-01/031/859/14</t>
  </si>
  <si>
    <t>EMPENHO PARA ATENDER DESPESAS EM CUMPRIMENTO DE DECISãO JUDICIAL, CONSISTENTE NO PAGAMENTO DAS GUIAS15464450 NO BB, ACAO/ORDINARIA N°0100546-85.2005.819.0001 - NAD N°263/2014.</t>
  </si>
  <si>
    <t>E01/031/8609/13</t>
  </si>
  <si>
    <t>EMPENHO PARA ATENDER DES-PESAS EM CUMPRIMENTO DEDECISÃO JUDICIAL, CONSIS-TENTE NO PAG. DA GUIA Nº81010000014781605 DO BAN-CO DO BRASIL, AÇÃO/ORDIN.0402653-87.2009.8.19.0001- NAD. 307/14.</t>
  </si>
  <si>
    <t>E-01/0318610/13</t>
  </si>
  <si>
    <t>PARA PAGAMENTO DA GUIA JUDICIAL Nº 8258399, REFERENTE AO PROCESSO Nº 0136904-15.2006.8.19.0001. EM CONFORMIDADE COM A NAD Nº 267/2014.</t>
  </si>
  <si>
    <t>PARA PAGAMENTO DA GUIA JUDICIAL Nº5898807, REFERENTE AO PROCESSO Nº 0107391-07.2003.8.19.0001. EM CONFORMIDADE COM A NAD Nº 258/2014.</t>
  </si>
  <si>
    <t>E01/031861/2014</t>
  </si>
  <si>
    <t>0001 EMPENHO PARA ATENDER DESPESAS EM CUMPRIMENTO DE DECISAO JUSICIAL, CONSISTENTE NO PAGAMENTO DA GUIA N 16107880044812989 DO BANCO DO BRASIL ACAO ORDINARIA Nº-67.2007.8.19.0001 - NAD N 244/2014.</t>
  </si>
  <si>
    <t>E-01/0318639/13</t>
  </si>
  <si>
    <t>EMPENHO PARA PAGAMENTO DEDEPOSITO JUDICIAL ATRAVESDO PROCESSO Nº 0266939-92.2008.8.19.0001 E DA GUIANº 81010000014897018. NADNº 257/2014.</t>
  </si>
  <si>
    <t>E01/031/8654/13</t>
  </si>
  <si>
    <t>EMPENHO PARA ATENDER DES-PESAS EM CUMPRIMENTO DEDECISÃO JUDICIAL, CONSIS-TENTE NO PAG. DA GUIA Nº5897381 DO BB. AÇÃO/ORD.0082201-32.2009.8.19.0001- NAD. 186/14.</t>
  </si>
  <si>
    <t>E01/031/8655/13</t>
  </si>
  <si>
    <t>EMPENHO PARA ATENDER DES-PESAS EM CUMPRIMENTO DEDECISÃO JUDICIAL, CONSIS-TENTE NO PAG. DA GUIA Nº5897382 DO BB. AÇÃO/ORD.0091789-97.2008.8.19.0001- NAD. 170/14.</t>
  </si>
  <si>
    <t>E01/031/8656/13</t>
  </si>
  <si>
    <t>EMPENHO PARA ATENDER DES-PESAS EM CUMPRIMENTO DEDECISÃO JUDICIAL, CONSIS-TENTE NO PAG. DA GUIA Nº7558460 DO BB. AÇÃO/ORD.0004802-63.2005.8.19.0001- NAD. 169/14.</t>
  </si>
  <si>
    <t>E01/031/8657/13</t>
  </si>
  <si>
    <t>EMPENHO PARA ATENDER DES-PESAS EM CUMPRIMENTO DEDECISÃO JUDICIAL, CONSIS-TENTE NO PAG. DAS GUIAS5899030 E 5899031 DO BAN-CO DO BRASIL, ÃÇÃO/ORDIN.0104237-73.2006.8.19.0001- NAD. 428/14.</t>
  </si>
  <si>
    <t>E-01/031/866/14</t>
  </si>
  <si>
    <t>EMPENHO PARA ATENDER DES-PESAS EM CUMPRIMENTO DEDECISÃO JUDICIAL, CONSIS TENTE NO PAG. DA GUIA Nº81010000014869723 DO BAN-CO DO BRASIL AÇÃO/ORDIN.N°0228463-77.2011.8.19.0001 - NAD N° 230/2014.</t>
  </si>
  <si>
    <t>E-01/031/872/14</t>
  </si>
  <si>
    <t>EMPENHO PARA ATENDER DES-PESAS EM CUMPRIMENTO DEDECISÃO JUDICIAL, CONSIS-TENTE NO PAG. DA GUIA Nº5898891 DO BB. AÇÃO/ORD.0135056.85.2009.8.19.0001- NAD. 498/14.</t>
  </si>
  <si>
    <t>E01/031/8740/13</t>
  </si>
  <si>
    <t>EMPENHO PARA ATENDER DES-PESAS EM CUMPRIMENTO DEDECISÃO JUDICIAL, CONSIS-TENTE NO PAG. DA GUIA Nº81010000014934053/34185, DO BANCO DO B.AÇÃO/ORDIN.0009285-50.2012.8.19.0001- NAD. 138/14.</t>
  </si>
  <si>
    <t>E01/031/8756/13</t>
  </si>
  <si>
    <t>EMPENHO PARA ATENDER DES-PESAS EM CUMPRIMENTO DEDECISÃO JUDICIAL, CONSIS-TENTE NO PAG. DA GUIA Nº81010000014749370 DO BAN-CO DO BRASIL, AÇÃO/ORDIN.0060550-02.2013.8.19.0001- NAD. 124/14.</t>
  </si>
  <si>
    <t>E01/031/8761/13</t>
  </si>
  <si>
    <t>05.424.540/0001-16</t>
  </si>
  <si>
    <t>JUSTICA FEDERAL 1 GRAU-SECAO JUDICIARIA RJ.</t>
  </si>
  <si>
    <t>ACERTO DE CNPJ.</t>
  </si>
  <si>
    <t>EMPENHO PARA ATENDER DES-PESAS EM CUMPRIMENTO DEDECISÃO JUDICIAL CONSIS-TENTE NO PAG. DA GUIA NºCAIXA ECONÔMICA (FLS. 34)ID. 014149000021401075 A-ÇÃO ORDINÁRIA DE NÚMERO0000861-14.2012.4.02.5160- NAD. 016/14.</t>
  </si>
  <si>
    <t>E01/031/8768/13</t>
  </si>
  <si>
    <t>EMPENHO PARA ATENDER DES-PESAS EM CUMPRIMENTO DEDECISÃO JUDICIAL, CONSIS-TENTE NO PAG. DA GUIA Nº5891268 DO BB. AÇÃO/ORD.0124635-41.2006.8.19.0001- NAD. 108/14.</t>
  </si>
  <si>
    <t>E01/031/8769/13</t>
  </si>
  <si>
    <t>EMPENHO PARA ATENDER DES-PESAS EM COMPRIMENTO DEDECISÃO JUDICIAL, CONSIS-TENTE NO PAG. DA GUIA Nº8258458 DO BB. AÇÃO/ORDN.0104763-06.2007.8.19.0001- NAD. 357/14.</t>
  </si>
  <si>
    <t>E01/031/8845/13</t>
  </si>
  <si>
    <t>EMPENHO PARA ATENDER DES-PESAS EM CUMPRIMENTO DEDECISÃO JUDICIAL, CONSIS-TENTE NO PAG. DA GUIA Nº5897386 DO BB. AÇÃO/ORD.0156818-65.2006.8.19.0001- NAD. 185/14.</t>
  </si>
  <si>
    <t>E-01/0318846/13</t>
  </si>
  <si>
    <t>PARA PAGAMENTO DE GUIA JUDICIAL, REFERENTE AO PROCESSO Nº0052303-47.2004.8.19.0001, EM CONFORMIDADE COM A NAD Nº261/2014.</t>
  </si>
  <si>
    <t>E01/031/8848/13</t>
  </si>
  <si>
    <t>EMPENHO PARA ATENDER DES-PESAS EM CUMPRIMENTO DEDECISÃO JUDICIAL, CONSIS-TENTE NO PAG. DA GUIA Nº81010000015725482 DO BAN-CO DO BRASIL, AÇÃO/ORDIN.0019641-59.2006.8.19.0001- NAD. 427/14.</t>
  </si>
  <si>
    <t>E-01/0318850/13</t>
  </si>
  <si>
    <t>PAGAMENTO DE GUIA DE DEPOSITO JUDICIAL ATRAVESDA GUIA Nº 14739153, REFERENTE AO PROCESSO Nº 0052976-64.2009.8.19.0001CONFORME NAD Nº 335/2014.</t>
  </si>
  <si>
    <t>E-01/0318851/13</t>
  </si>
  <si>
    <t>EMPENHO PARA PAGAMENTO DEDEPOSITO JUDICIAL ATRAVESDA GUIA N.81010000015093214, PROC JUD 0253968-75.2008.8.19.0001. NAD N.259/2014.</t>
  </si>
  <si>
    <t>E01/031/8859/13</t>
  </si>
  <si>
    <t>EMPENHO PARA ATENDER DES-PESAS EM CUMPRIMENTO DEDECISÃO JUDICIAL CONSIS-TENTE NO PAG. DA GUIA Nº5897780 DO BB. AÇÃO/ORD.0067516-25.2006.8.19.0001- NAD. 010/14.</t>
  </si>
  <si>
    <t>E01/031/8863/13</t>
  </si>
  <si>
    <t>EMPENHO PARA ATENDER DES-PESAS EM CUMPRIMENTO DEDECISÃO JUDICIAL CONSIS-TENTE NO PAG. DA GUIA Nº81010000014101035 BAN- CO DO BRASIL, AÇÃO/ORDIN.0120681-84.2006.8.19.0001 - NAD. 003/14.</t>
  </si>
  <si>
    <t>E-01/031968/14</t>
  </si>
  <si>
    <t>EMPENHO PARA ATENDER DESPESAS EM CUMPRIMENTO DE DECISAO JUDICIAL, CONFORME GUIA Nº 5898430 DO BB AÇÃO ORDINARIA Nº 2008.001.274552-7.</t>
  </si>
  <si>
    <t>E-01/031/98/14.</t>
  </si>
  <si>
    <t>EMPENHO PARA ATENDER DES-PESAS EM CUMPRIMENTO DEDECISÃO JUDICIAL CONSIS-TENTE NO PAG. DA GUIA Nº81010000014827761 DO BAN-CO DO BRASIL, AÇÃO/ORDIN.0147090-73.2001.8.19.0001- NAD. 025/14.</t>
  </si>
  <si>
    <t>E01/035/1188/14</t>
  </si>
  <si>
    <t>EMPENHO PARA ATENDER DES-PESAS EM CUMPRIMENTO DEDECISÃO JUDICIAL, CONSIS-TENTE NO PAG, DA GUIA Nº81280000000890937 DO BAN-CO DO BRASIL, AÇÃO/ORDIN.0074600-39.2002.5.01.0302- NAD. 618/14.</t>
  </si>
  <si>
    <t>E01/035/2802/13</t>
  </si>
  <si>
    <t>EMPENHO PARA ATENDER DES-PESAS EM CUMPRIMENTO DEDESICAO JUDICIAL, CONSIS-TENTE NO PAGAMENTO DAS GUIAS 15557016 DO BB, ACAO/ORDINARIA N°0064137-44.2004.8.19.0002-NAD. 256/14.</t>
  </si>
  <si>
    <t>E-01/061/894/14</t>
  </si>
  <si>
    <t>EMPENHO PARA ATENDER DES-PESAS EM CUMPRIMENTO DEDECISÃO JUDICIAL, CONSIS-TENTE NO PAG. DA GUIA Nº81010000017651192 DO BAN-CO DO BRASIL, AÇÃO/ORDIN.0108446-22.2005.8.19.0001- NAD. 648/14.</t>
  </si>
  <si>
    <t>E-01/124.626/06</t>
  </si>
  <si>
    <t>EMPENHO PARA ATENDER DES-PESAS EM CUMPRIMENTO DEDECISÃO JUDICIAL, CONSIS-TENTE NO PAG. DA GUIA Nº81010000014643997 DO BAN-CO DO BRASIL, AÇÃO/ORDIN.0002192-95.2010.8.19.0001- NAD. 005/14.</t>
  </si>
  <si>
    <t>E-01/132.163/12</t>
  </si>
  <si>
    <t>EMPENHO PARA ATENDER DES-PESAS EM CUMPRIMENTO DEDECISÃO JUDICIAL, CONSIS-TENTE NO PAG. DA GUIA Nº81010000015927662 DO BAN-CO DO BRASIL, AÇÃO/ORDIN.0015165-54.2012.8.19.0037- NAD. 334/14.</t>
  </si>
  <si>
    <t>E-01/302.937/08</t>
  </si>
  <si>
    <t>EMPENHO PARA ATENDER DES-PESAS EM CUMPRIMENTO DEDECISÃO JUDICIAL, CONSIS-TENTE NO PAG. DA GUIA Nº81010000015406662 DO BAN-CO DO BRASIL, AÇÃO/ORDIN.0003780-70.2012.8.19.0001- NAD. 442/14.</t>
  </si>
  <si>
    <t>E-01/303.063/08</t>
  </si>
  <si>
    <t>EMPENHO PARA ATENDER DES-PESAS EM CUMPRIMENTO DEDECISÃO JUDICIAL, CONSIS-TENTE NO PAG. DA GUIA Nº81010000016758937 DO BAN-CO DO BRASIL, AÇÃO/ORDIN.0051031-41.2011.8.19.0001- NAD. 508/14.</t>
  </si>
  <si>
    <t>E-01/368.908/11</t>
  </si>
  <si>
    <t>EMPENHO PARA ATENDER DES-PESAS EM CUMPRIMENTO DEDECISÃO JUDICIAL, CONSIS-TENTE NO PAG. DA GUIA Nº81010000015589120 DO BAN-CO DO BRASIL, AÇÃO/ORDIN.0384688-33.2008.8.19.0037- NAD. 331/14.</t>
  </si>
  <si>
    <t>E-01/704644/06</t>
  </si>
  <si>
    <t>PAGAMENTO DE GUIA DE DEPOSITO JUDICIAL ATRAVESDAS GUIAS Nº 12082700, 12082149 E 12082327, REFERENTES AO PROCESSO Nº2008.001.080840-4.</t>
  </si>
  <si>
    <t>E-01/711.985/03</t>
  </si>
  <si>
    <t>EMPENHO PARA PAGAMENTO DEGUIA DE DEPOSITO JUDICIALGUIA N.15408371 REFERENTEPROC.N.0124748-50.2010.8.19.0002 E AUT NAD 443/14.</t>
  </si>
  <si>
    <t>E-03/002.080/07</t>
  </si>
  <si>
    <t>EMPENHO PARA ATENDER DES-PESAS EM CUMPRIMENTO DEDECISÃO JUDICIAL, CONSIS-TENTE NO PAG. DA GUIA Nº81010000014933707 DO BAN-CO DO BRASIL, AÇÃO/ORDIN.0000077-18.2007.8.19.0001- NAD. 104/14.</t>
  </si>
  <si>
    <t>E-03/006.296/10</t>
  </si>
  <si>
    <t>EMPENHO PARA ATENDER DES-PESAS EM CUMPRIMENTO DEDECISÃO JUDICIAL, CONSIS-TENTE NO PAG. DA GUIA Nº81010000016177624 DO BAN-CO DO BRASIL, AÇÃO/ORDIN.0046436-94.2009.8.19.0001- NAD. 398/14.</t>
  </si>
  <si>
    <t>E-03/03890/2003</t>
  </si>
  <si>
    <t>EMPENHO PARA ATENDER DES-PESAS EM CUMPRIMENTO DEDECISÃO JUDICIAL, CONSIS-TENTE NO PAG. DA GUIA Nº81010000015140018 DO BAN-CO DO BRASIL, AÇÃO/ORDIN.0004946-60.2003.8.19.0001- NAD. 147/14.</t>
  </si>
  <si>
    <t>E03/6710289/10.</t>
  </si>
  <si>
    <t>EMPENHO PARA ATENDER DES-PESAS EM CUMPRIMENTO DEDECISÃO JUDICIAL, CONSIS-TENTE NO PAG. DAS GUIAS81010000015041222 E 41524DO BRASIL, AÇÃO/ORDINARIA0005066-88.2009.8.19.0001- NAD. 132/14.</t>
  </si>
  <si>
    <t>E04/055/1524/13</t>
  </si>
  <si>
    <t>EMPENHO PARA ATENDER DES-PESAS EM CUMPRIMENTO DEDECISAO JUDICIAL, CONSIS-TENTE NO PAG. DA GUIA N°15703136 DO BB. ACAO/ORD N°0000236-68.2008.8.19.0065 - NAD N°274/2014.</t>
  </si>
  <si>
    <t>E-04/061/027/14</t>
  </si>
  <si>
    <t>EMPENHO PARA ATENDER DES-PESAS EM CUMPRIMENTO DEDECISÃO JUDICIAL, CONSIS TENTE NO PAG. DA GUIA Nº8247894 - DO BANCO DO BRASIL AÇÃO/ORDIN. N°0028924-72.2007.8.19.0001 - NADN° 236/2014.</t>
  </si>
  <si>
    <t>E-04/0611235/13</t>
  </si>
  <si>
    <t>EMPENHO PARA ATENDER DESPESAS EM CUMPRIMENTO DE DECISAO JUDICIAL, CONFORME GUIA Nº 5894768 DO BB - AÇÃO ORDINARIA Nº 2006.001.061663-9.</t>
  </si>
  <si>
    <t>E-04/061/19/14.</t>
  </si>
  <si>
    <t>EMPENHO PARA ATENDER DES-PESAS EM CUMPRIMENTO DEDECISÃO JUDICIAL, CONSIS-TENTE NO PAG. DA GUIA Nº81010000014735921 DO BAN-CO DO BRASIL, AÇÃO/ORDIN.0295848-08.2012.8.19.0001 - NAD. 069/14.</t>
  </si>
  <si>
    <t>E-04/061/299/14</t>
  </si>
  <si>
    <t>EMPENHO PARA ATENDER DES-PESAS EM CUMPRIMENTO DEDECISÃO JUDICIAL, CONSIS-TENTE NO PAG. DA GUIA Nº81010000015824987 DO BAN-CO DO BRASIL, AÇÃO/ORDIN.0037459-14.2012.8.19.0001- NAD. 309/14.</t>
  </si>
  <si>
    <t>E-04/061/343/14</t>
  </si>
  <si>
    <t>EMPENHO PARA ATENDER DES-PESAS EM CUMPRIMENTO DEDECISÃO JUDICIAL, CONSIS-TENTE NO PAG. DA GUIA Nº5898634 DO BB. AÇÃO/ORD.0045481-03.2008.8.19.0001- NAD. 373/14.</t>
  </si>
  <si>
    <t>E-04/061/472/14</t>
  </si>
  <si>
    <t>EMPENHO PARA ATENDER DES-PESAS EM CUMPRIMENTO DEDECISÃO JUDICIAL, CONSIS-TENTE NO PAG. DAS GUIASNÚMEROS 81010000016357274E 81010000016357274, BAN-CO DO BRASIL, AÇÃO/ORDIN.0097006-58.2007.8.19.0001- NAD. 448/14.</t>
  </si>
  <si>
    <t>E-04/061/817/14</t>
  </si>
  <si>
    <t>EMPENHO PARA ATENDER DES-PESAS EM CUMPRIMENTO DEDESISÃO JUDICIAL, CONSIS-TENTE NO PAG. DA GUIA Nº81010000015875271 / 727 /76170/618/77509/78092, DOBANCO DO BRASIL, AÇÃO/OR.0180017-73.2007.8.19.0004- NAD. 620/14.</t>
  </si>
  <si>
    <t>E-04/27658/2005</t>
  </si>
  <si>
    <t>EMPENHO PARA ATENDER DES-PESA COM PAGAMENTO DE GUIA DE DEPOSITO JUDICIALN.17330043 REF.AO PROC.N.2005.001.099026-2, CONF.AUT NAD 643/17 PELO DAF.</t>
  </si>
  <si>
    <t>E-08/600.817/08</t>
  </si>
  <si>
    <t>EMPENHO PARA ATENDER DES-PESAS EM CUMPRIMENTO DEDECISÃO JUDICIAL, CONSIS-TENTE NO PAG. DA GUIA Nº81010000014840164 DO BAN-CO DO BRASIL, AÇÃO/ORDIN.0245567-87.2008.8.19.0001- NAD. 044/14.</t>
  </si>
  <si>
    <t>E-09/083/57/14.</t>
  </si>
  <si>
    <t>EMPENHO PARA ATENDER DES-PESAS EM CUMPRIMENTO DEDECISÃO JUDICIAL, CONSIS-TENTE NO PAG. DA GUIA Nº81010000013492324 DO BAN-CO DO BRASIL, AÇÃO/ORDIN.0001672-38.2005.8.19.0001- NAD. 370/14.</t>
  </si>
  <si>
    <t>E-33/203.169/06</t>
  </si>
  <si>
    <t>EMPENHO PARA ATENDER DES-PESAS EM CUMPRIMENTO DEDECISÃO JUDICIAL, CONSIS-TENTE NO PAG. DA GUIA Nº81010000016293373 DO BAN-CO DO BRASIL, AÇÃO/ORDIN.0011352-28.2011.8.19.0001- NAD. 432/14.</t>
  </si>
  <si>
    <t>31909115</t>
  </si>
  <si>
    <t>Sent Jud Trans Em Julg Car Uni -Inativo Milit</t>
  </si>
  <si>
    <t>E-01/008.146/13</t>
  </si>
  <si>
    <t>EMPENHO PARA ATENDER A DESPESA COM FOLHA SUPLE- MENTAR DECISAO JUDICIAL -REF.: 03/02/14. PMERJ/CBMERJ.</t>
  </si>
  <si>
    <t>E-01/008.206/14</t>
  </si>
  <si>
    <t>EMPENHO PARA ATENDER A DESPESA COM FOLHA SUPLE- MENTAR DECISAO JUDICIAL -REF.: ABR/2014. CBMERJ.</t>
  </si>
  <si>
    <t>EMPENHO PARA ATENDER A DESPESA COM FOLHA SUPLE- MENTAR DECISAO JUDICIAL -REF.: ABR/2014. PMERJ.</t>
  </si>
  <si>
    <t>EMPENHO PARA ATENDER A DESPESA COM FOLHA SUPLE- MENTAR DECISAO JUDICIAL -REF.: DEZ/2013. PMERJ.</t>
  </si>
  <si>
    <t>EMPENHO PARA ATENDER A DESPESA COM FOLHA SUPLE- MENTAR DECISAO JUDICIAL -REF.: MAR/2014. CBMERJ.</t>
  </si>
  <si>
    <t>EMPENHO PARA ATENDER A DESPESA COM FOLHA SUPLE- MENTAR DECISAO JUDICIAL -REF.: 06/2014. CBMERJ.</t>
  </si>
  <si>
    <t>EMPENHO PARA ATENDER A DESPESA COM FOLHA SUPLE- MENTAR DECISAO JUDICIAL -REF.: 10/12/13. PMERJ.</t>
  </si>
  <si>
    <t>EMPENHO PARA ATENDER A DESPESA COM FOLHA SUPLE- MENTAR DECISAO JUDICIAL -REF.: 21/01/14. PMERJ.</t>
  </si>
  <si>
    <t>EMPENHO PARA ATENDER A DESPESA COM FOLHA SUPLE- MENTAR DECISAO JUDICIAL -REF.: 24/01/14. PMERJ.</t>
  </si>
  <si>
    <t>33904702</t>
  </si>
  <si>
    <t>IPTU</t>
  </si>
  <si>
    <t>E-01/008/87/13</t>
  </si>
  <si>
    <t>29.468.014/0001-16</t>
  </si>
  <si>
    <t>SECRETARIA MUNICIPAL DE FAZENDA</t>
  </si>
  <si>
    <t>EMPENHO PARA PAGAMENTO DOIPTU DO IMOVEL LOCALIZADONA RUA REPUBLICA DO LIBA-NO, 47, CENTRO, RIO DE JANEIRO. NAD N.712/14.</t>
  </si>
  <si>
    <t>E-01/338.654/12</t>
  </si>
  <si>
    <t>EMPENHO PARA ATENDER DES-PESA COM PAGAMENTO DEIPTU DO IMOVEL LOCALIZADONA RUA SENHOR DOS PASSOS,252 - CENTRO/RJ E AUT NAD414/14.</t>
  </si>
  <si>
    <t>33904723</t>
  </si>
  <si>
    <t>JUROS, MULTAS E DEMAIS ENCARGOS</t>
  </si>
  <si>
    <t>E-01/008/930/14</t>
  </si>
  <si>
    <t>28.521.748/0001-59</t>
  </si>
  <si>
    <t>PREFEITURA MUNICIPAL DE NITEROI</t>
  </si>
  <si>
    <t>EMPENHO PARA ATENDER DESPCOM PAGAMENTO DE JUROS DEISS, NO EXERCICIO DE 2014CONF AUT NAD N°278/2014.</t>
  </si>
  <si>
    <t>28.606.630/0001-23</t>
  </si>
  <si>
    <t>PREFEITURA MUNICIPAL DE NOVA FRIBURGO</t>
  </si>
  <si>
    <t>EMPENHO PARA ATENDER DESPCOM PAGAMENTO DE TAXAS DEJUROS DE ISS NO EXERCICIODE 2014, CONFORME AUT NADN°283/2014.</t>
  </si>
  <si>
    <t>29.076.130/0001-90</t>
  </si>
  <si>
    <t>PREFEITURA MUNICIPAL DE VALENCA</t>
  </si>
  <si>
    <t>EMPENHO PARA ATENDER DESPCOM PAGAMENTO DE TAXAS DEJUROS DE ISS NO EXERCICIODE 2014, CONFORME AUT NADN°281/2014.</t>
  </si>
  <si>
    <t>29.114.121/0001-46</t>
  </si>
  <si>
    <t>PREFEITURA MUNICIPAL DE MIRACEMA</t>
  </si>
  <si>
    <t>EMPENHO PARA ATENDER DESPCOM PAGAMENTO DE TAXAS DEISS NO EXERCICIO DE 2014,CONF AUT NAD N°280/2014.</t>
  </si>
  <si>
    <t>29.116.894/0001-61</t>
  </si>
  <si>
    <t>PREF MUNIC DE CAMPOS DE GOYTACAZES</t>
  </si>
  <si>
    <t>EMPENHO PATA ATENDER DESPCOM PAGAMENTO DE TAXAS DEJUROS DE ISS NO EXERCICIODE 2014, CONF AUT NAD N°279/2014.</t>
  </si>
  <si>
    <t>29.138.344/0001-43</t>
  </si>
  <si>
    <t>PREFEITURA MUNICIPAL DE PETROPOLIS</t>
  </si>
  <si>
    <t>29.138.377/0001-93</t>
  </si>
  <si>
    <t>PREFEITURA MUNICIPAL DE TRES RIOS</t>
  </si>
  <si>
    <t>EMPENHO PARA ATENDER DESPCOM PAGAMENTO DE TAXAS DEJUROS DE ISS NO EXERCICIODE 2014, CONFORME AUT NADN°282/2014.</t>
  </si>
  <si>
    <t>EMPENHO PARA ATENDER DESPCOM PAGAMENTO DE TAXAS DEJUROS DE ISS NO EXERCICIODE 2014, CONF AUT NAD N°277/2014</t>
  </si>
  <si>
    <t>E-01/008/931/14</t>
  </si>
  <si>
    <t>29.979.036/0001-40</t>
  </si>
  <si>
    <t>INSTITUTO NACIONAL DE SEGURO SOCIAL.</t>
  </si>
  <si>
    <t>EMPENHO PARA ATENDER DESPCOM PAGAMENTO DE EVEN-TUAIS TAXAS DE JUROS DEINSS NO EXERCICIO DE 2013-CONF AUT NAD N°285/2014.</t>
  </si>
  <si>
    <t>33909201</t>
  </si>
  <si>
    <t>Despesas de Exercícios Anteriores - Pensões</t>
  </si>
  <si>
    <t>E-01/300030/11</t>
  </si>
  <si>
    <t>133.120.647-24</t>
  </si>
  <si>
    <t>ROBERTA ALVES LIMA</t>
  </si>
  <si>
    <t>EMPENHO PARA ATENDER DES-PESA COM PAGAMENTO DE RESIDUO DE PENSAO - DEA.</t>
  </si>
  <si>
    <t>E-01/300.219/09</t>
  </si>
  <si>
    <t>135.478.387-54</t>
  </si>
  <si>
    <t>DAVI NOGUEIRA DE OLIVEIRA</t>
  </si>
  <si>
    <t>EMPENHO PARA PAGAMENTO DERESIDUOS DE PENSAO -DEA -CONF AUT NAD N°046/14 RE-CONHECIMENTO DE DIVIDA EM18/11/2013.</t>
  </si>
  <si>
    <t>E-01/301164/08</t>
  </si>
  <si>
    <t>109.282.137-65</t>
  </si>
  <si>
    <t>GABRIELA PEPE VIDEIRA</t>
  </si>
  <si>
    <t>PAGAMENTO DE RESIDUOS DE PENSAO - DEA NAD Nº32/14.</t>
  </si>
  <si>
    <t>E-01/301.822/08</t>
  </si>
  <si>
    <t>134.255.847-23</t>
  </si>
  <si>
    <t>JOICE MARTINS IZABEL</t>
  </si>
  <si>
    <t>EMPENHO PARA PAGAMENTO DERESIDUOS DE PENSAO - DEA</t>
  </si>
  <si>
    <t>E-01/306492/07</t>
  </si>
  <si>
    <t>134.368.327-07</t>
  </si>
  <si>
    <t>YVONETT CLARA MANSO REGIS</t>
  </si>
  <si>
    <t>PAGAMENTOS DE RESIDUOS DEPENSAO - DEA.</t>
  </si>
  <si>
    <t>E-01/700.955/03</t>
  </si>
  <si>
    <t>109.565.837-92</t>
  </si>
  <si>
    <t>SUELEN DOS SANTOS LOPES</t>
  </si>
  <si>
    <t>EMPENHO PARA ATENDER DES-PESA COM PAGAMENTO DE RE-SIDUOS DE PENSAO - DEA - CONF AUT NAD 649/14.</t>
  </si>
  <si>
    <t>E-01/702576/04</t>
  </si>
  <si>
    <t>117.148.937-40</t>
  </si>
  <si>
    <t>ROMARIO ROBSON A. M. DA SILVA</t>
  </si>
  <si>
    <t>E-01/703.297/06</t>
  </si>
  <si>
    <t>119.624.397-20</t>
  </si>
  <si>
    <t>ALEXANDRE JOSE MEXIAS FERNANDES</t>
  </si>
  <si>
    <t>EMPENHO REFERENTE A PAGA-MENTO DE RESIDUOS DE PEN-SAO. CONF AUT NAD N° 030/2014 E RECONHECIDA A DIVIDA EM 06/11/2013.</t>
  </si>
  <si>
    <t>E-01/705185/05</t>
  </si>
  <si>
    <t>117.980.187-30</t>
  </si>
  <si>
    <t>JESSIKA FERREIRA GUIMARAES</t>
  </si>
  <si>
    <t>EMPENHO PARA PAGAMENTO DERESIDUOS DE PENSAO - DES-PESA DE EXERCICIO ANTERI-OR - PERIODO 2005/2011. NAD N.624/14.</t>
  </si>
  <si>
    <t>E-01/705361/99</t>
  </si>
  <si>
    <t>097.326.587-62</t>
  </si>
  <si>
    <t>BRUNO JOSE RANGEL ENGEL</t>
  </si>
  <si>
    <t>EMPENHO PARA ATENDER DES PESA COM PAGAMENTO DE RE SIDUO DE PENSAO - DEA.</t>
  </si>
  <si>
    <t>E-01/706515/07</t>
  </si>
  <si>
    <t>055.393.827-49</t>
  </si>
  <si>
    <t>VICENTE CHRISTOVAO DE OLIVEIRA</t>
  </si>
  <si>
    <t>EMPENHO PARA ATENDER DES-PESA COM PAGAMENTO DE RESTITUICAO PREVIDENCIARIA, CONF AUT NAD 465/14 - DEA</t>
  </si>
  <si>
    <t>E-01/711728/04</t>
  </si>
  <si>
    <t>104.609.517-00</t>
  </si>
  <si>
    <t>JAQUELINE BERRIEL DA PAIXAO</t>
  </si>
  <si>
    <t>EMPENHO PARA ATENDER DES-PESA COM PAGAMENTO DE RESCONF AUT NAD 395/14 - DEA.</t>
  </si>
  <si>
    <t>E-01/712344/01</t>
  </si>
  <si>
    <t>101.458.037-40</t>
  </si>
  <si>
    <t>NATALIA DE OLIVEIRA VIANA</t>
  </si>
  <si>
    <t>EMPENHO PARA PAGAMENTO DERESIDUOS DE PENSAO - DEA.NAD N.462/2014.</t>
  </si>
  <si>
    <t>101.458.047-12</t>
  </si>
  <si>
    <t>JURACI DE OLIVEIRA VIANA</t>
  </si>
  <si>
    <t>EMPENHO PARA PAGAMENTO DERESIDUOS DE PENSAO - DEA.NAD N.463/2014.</t>
  </si>
  <si>
    <t>101.846.497-22</t>
  </si>
  <si>
    <t>RAQUEL DE OLIVEIRA VIANA</t>
  </si>
  <si>
    <t>EMPENHO PARA PAGAMENTO DERESIDUOS DE PENSAO - DEA.NAD N.464/14.</t>
  </si>
  <si>
    <t>E-01/712727/06</t>
  </si>
  <si>
    <t>119.593.297-90</t>
  </si>
  <si>
    <t>DANIEL MARTINS FREIRE</t>
  </si>
  <si>
    <t>EMPENHO PARA ATENDER DES-PESA COM PAGAMENTO DE RESTITUICAO PREVIDENCIARIA, CONF AUT NAD 301/14 - DEA.</t>
  </si>
  <si>
    <t>E-01/715.851/99</t>
  </si>
  <si>
    <t>055.919.157-01</t>
  </si>
  <si>
    <t>THIAGO DOS SANTOS CARDOSO</t>
  </si>
  <si>
    <t>EMPENHO PARA ATENDER ASDESPESAS COM PAGAMENTO DERESIDUOS DE PENSAO - CONFAUT NAD N°605/2014 - DEA.</t>
  </si>
  <si>
    <t>E-01/717095/93</t>
  </si>
  <si>
    <t>055.735.357-22</t>
  </si>
  <si>
    <t>BRUNO LEONARDO DE SOUZA RODRIGUES</t>
  </si>
  <si>
    <t>EMPENHO PARA PAGAMENTO DERESIDUO DE PENSAO - DEA. NAD. 596/14.</t>
  </si>
  <si>
    <t>E-01/717.095/93</t>
  </si>
  <si>
    <t>055.436.537-51</t>
  </si>
  <si>
    <t>PABLO RICARDO DE SOUZA RODRIGUES</t>
  </si>
  <si>
    <t>EMPENHO REFERENTE A PAGA-MENTO DE RESIDUOS DE PEN-SAO - DEA - NAD N°598/14.</t>
  </si>
  <si>
    <t>070.800.377-00</t>
  </si>
  <si>
    <t>RENATA CRISTINA DE SOUZA RODRIGUES</t>
  </si>
  <si>
    <t>EMPENHO REFERENTE A PAGA-MENTO DE RESIDUOS DE PEN-SAO - DEA - NAD N°597/14.</t>
  </si>
  <si>
    <t>E-01/727828/89</t>
  </si>
  <si>
    <t>002.769.717-79</t>
  </si>
  <si>
    <t>ANDREA GONCALVES BARBOSA</t>
  </si>
  <si>
    <t>EMPENHO PARA PAGAMENTO DERESIDUO DE PENSAO - DEA. NAD 595/2014.</t>
  </si>
  <si>
    <t>33909203</t>
  </si>
  <si>
    <t>Desp Exerc Ant - Outros Benef Previdenciários</t>
  </si>
  <si>
    <t>EMPENHO PARA ATENDER A DESPESA COM SERVIDOR INATIVO REFERENTE A JUN/14 - FS REF.: MAI/14 DEA RIOPREVIDENCIA.</t>
  </si>
  <si>
    <t>EMPENHO PARA ATENDER A DESPESA COM SERVIDOR ATIVO REFERENTE A JUN/14 - FS REF.: MAI/14 DEA RIOPREVIDENCIA.</t>
  </si>
  <si>
    <t>E-01/13672/12</t>
  </si>
  <si>
    <t>053.818.887-16</t>
  </si>
  <si>
    <t>FABIANA GUEDES PINTO</t>
  </si>
  <si>
    <t>EMPENHO PARA ATENDER DESPESA COM PAGAMENTO DE RESTITUICAO PREVIDENCIARIA CONF. AUT. NAD 489/14 - DEA.</t>
  </si>
  <si>
    <t>E-01/336.985/12</t>
  </si>
  <si>
    <t>832.190.727-04</t>
  </si>
  <si>
    <t>AMAURI FERREIRA CAVALCANTI</t>
  </si>
  <si>
    <t>EMPENHO PARA ATENDER DES-PESA COM PAGAMENTO DE RESTITUICAO PREVIDENCIARIA -DEA - CONF AUT NAD 377/14</t>
  </si>
  <si>
    <t>E-01/603331/11</t>
  </si>
  <si>
    <t>002.029.937-01</t>
  </si>
  <si>
    <t>ELCIMAR BRUM CAMARA</t>
  </si>
  <si>
    <t>DESPESA PARA PAGAMENTO DE RESTITUICAO PREVIDEN CIARIA - DEA. PROC. E-08/603.331/11.</t>
  </si>
  <si>
    <t>E-01/707.626/11</t>
  </si>
  <si>
    <t>753.074.057-15</t>
  </si>
  <si>
    <t>HELENA DE CARVALHO LAGE</t>
  </si>
  <si>
    <t>EMPENHO PARA PAGAMENTO DERESTITUICAO PREVIDENCIA -RIA - DEA - CONF AUT NAD 351/14.</t>
  </si>
  <si>
    <t>E-03/0142030/13</t>
  </si>
  <si>
    <t>852.838.867-00</t>
  </si>
  <si>
    <t>ROSANGELA DA SILVA GARCIA</t>
  </si>
  <si>
    <t>EMPENHO PARA RESTITUICAODE CONTRIBUICAO PREVIDEN-CIARIA DO PERIODO DE SET/2008 A MAI/2012. NAD N.670/14. DEA 2014.</t>
  </si>
  <si>
    <t>E03/10400091/10</t>
  </si>
  <si>
    <t>709.907.437-72</t>
  </si>
  <si>
    <t>MARIA ELENA DA SILVA KRAJAH</t>
  </si>
  <si>
    <t>EMPENHO REFERENTE A PAGA-MENTO DE RESTITUICAO PRE-VIDENCIARIA - DEA - RECO-NHECIMENTO DE DIVIDA EM26/11/2013 .</t>
  </si>
  <si>
    <t>E-03/1040039510</t>
  </si>
  <si>
    <t>424.147.177-34</t>
  </si>
  <si>
    <t>MARIA DAS DORES ACRUCHE DE SOUZA</t>
  </si>
  <si>
    <t>EMPENHO PARA ATENDER DES-PESA COM PAGAMENTO DE RESTITUICAO PREVIDENCIARIA, CONF AUT NAD 419/14 - DEA</t>
  </si>
  <si>
    <t>E-03/1040293909</t>
  </si>
  <si>
    <t>322.324.037-34</t>
  </si>
  <si>
    <t>CELME GOMES SALES</t>
  </si>
  <si>
    <t>PAGAMENTO DE RESTITUICAO PREVIDENCIARIA - DEA.</t>
  </si>
  <si>
    <t>E-07/000520/04</t>
  </si>
  <si>
    <t>492.917.007-97</t>
  </si>
  <si>
    <t>ANA VIRGINIA CRUZ</t>
  </si>
  <si>
    <t>EMPENHO PARA PAGAMENTO DERESTITUICAO PREVIDENCIARIA - DEA. NAD N.480/14.</t>
  </si>
  <si>
    <t>E09/112222504/0</t>
  </si>
  <si>
    <t>337.018.817-15</t>
  </si>
  <si>
    <t>JORGE CARLOS DE OLIVEIRA SANTOS</t>
  </si>
  <si>
    <t>EMPENHO PARA ATENDER DES-PESA COM PAGAMENTO DE EN-CERRAMENTO DE FOLHA - DEACONF AUT NAD 687/14 PELODAF.</t>
  </si>
  <si>
    <t>E-11/443/2012</t>
  </si>
  <si>
    <t>440.577.847-72</t>
  </si>
  <si>
    <t>LUCIA HELENA DO NASCIMENTO</t>
  </si>
  <si>
    <t>EMPENHO PARA ATENDER DES-PESA COM PAGAMENTO DE RESTITUICAO PREVIDENCIARIA, CONF AUT NAD 395/14 - DEA</t>
  </si>
  <si>
    <t>E-12/1295/2011</t>
  </si>
  <si>
    <t>15.829.998/0001-09</t>
  </si>
  <si>
    <t>SECRETARIA DE ESTADO DA CASA CIVIL</t>
  </si>
  <si>
    <t>EMPENHO REFERENTE A PAGA-MENTO DE RESTITUICAO PRE-VIDENCIARIA - DEA - CONF.AUT NAD N°0012/2014 E RE-CONHECIMENTO DE DIVIDA EM23/08/2013.</t>
  </si>
  <si>
    <t>E-12/1613/2011</t>
  </si>
  <si>
    <t>EMPENHO REFERENTE A PAGA-MENTO DE RESTITUICAO PRE-VIDENCIARIA CONF AUT NADN°011/2013.</t>
  </si>
  <si>
    <t>E-12/3249/12</t>
  </si>
  <si>
    <t>EMPENHO PARA PAGAMENTO DERESTITUICAO PREVIDENCIA -RIA - DEA - CONF AUT NAD 362/14.</t>
  </si>
  <si>
    <t>E-13/1012/2010</t>
  </si>
  <si>
    <t>782.558.217-91</t>
  </si>
  <si>
    <t>GEORGE FREITAS DE SOUZA</t>
  </si>
  <si>
    <t>EMPENHO PARA ATENDER DES-PESA COM PAGAMENTO DE RESTITUICAO PREVIDENCIARIA, CONF AUT NAD 418/14 - DEA</t>
  </si>
  <si>
    <t>E-23/003/527/13</t>
  </si>
  <si>
    <t>354.816.337-87</t>
  </si>
  <si>
    <t>NELIO DOS SANTOS PEREIRA</t>
  </si>
  <si>
    <t>EMPENHO REFERENTE A PAGAMENTO DE RESTITUICAO PREVIDENCIARIA CONFORME NAD Nº276/2014 E RECONHECIMENTO DE DIVIDA PUBLICADO EM 25/11/2013.</t>
  </si>
  <si>
    <t>E-23/201430/11</t>
  </si>
  <si>
    <t>42.498.675/0001-52</t>
  </si>
  <si>
    <t>SECRETARIA DE ESTADO DE FAZENDA</t>
  </si>
  <si>
    <t>EMPENHO PARA ATENDER DES-PESA COM PAGAMENTO DE RESTITUICAO PREVIDENCIARIA, CONF AUT NAD 441/14 - DEA</t>
  </si>
  <si>
    <t>E-23/32/2011</t>
  </si>
  <si>
    <t>02.932.524/0001-46</t>
  </si>
  <si>
    <t>SECRETARIA DE EST.DE ASS.SOCIAL E DIR.HUMANOS</t>
  </si>
  <si>
    <t>EMPENHO REFERENTE A PAGAMENTO DE RESTITUICAO PREVIDENCIARIA CONF AUT NAD N°556/2014, PUBLICADO NO DOEM 24/02/2014.</t>
  </si>
  <si>
    <t>E-23/865/2011</t>
  </si>
  <si>
    <t>EMPENHO PARA PAGAMENTO DERESTITUICAO PREVIDENCIARIA - DEA - PERIODO DE ABR/2001 A NOV/2001. NAD N.00527/2014.</t>
  </si>
  <si>
    <t>E-26/002/623/13</t>
  </si>
  <si>
    <t>878.295.687-15</t>
  </si>
  <si>
    <t>MARCIA NOVAES ZAGALLO</t>
  </si>
  <si>
    <t>EMPENHO PARA PAGAMENTO DEDESPESA DE EXERCICIO ANTERIOR PELA RESTITUICAO DECONTRIBUICAO PREVIDENCIA-RIA DO PERIODO DE JULHO /2011 A MARCO/2012. NAD N.396/2014.</t>
  </si>
  <si>
    <t>33909205</t>
  </si>
  <si>
    <t>Despesas de Exercícios Anteriores - Outros Be</t>
  </si>
  <si>
    <t>E-01/701.616/02</t>
  </si>
  <si>
    <t>037.503.997-00</t>
  </si>
  <si>
    <t>LUCIANE DE JESUS THAMI DO NASCIMENTO</t>
  </si>
  <si>
    <t>EMPENHO PARA ATENDER DES-PESA COM PAGAMENTO DE RE-SIDUOS DE AUXILIO-RECLU -SAO - DEA - CONF AUT NAD 681/14 PELO DAF.</t>
  </si>
  <si>
    <t>E-01/708318/02</t>
  </si>
  <si>
    <t>058.023.787-78</t>
  </si>
  <si>
    <t>ALINE ALVES DA SILVA</t>
  </si>
  <si>
    <t>33909226</t>
  </si>
  <si>
    <t>Desp Exerc Anteriores-Indeniz e Restituições</t>
  </si>
  <si>
    <t>E-01/02929/2013</t>
  </si>
  <si>
    <t>064.192.597-20</t>
  </si>
  <si>
    <t>MARLY OAKIM ACLE</t>
  </si>
  <si>
    <t>EMPENHO PARA PAGAMENTO DEPECULIO FACULTATIVO - DEACONF AUT NAD 459/14.</t>
  </si>
  <si>
    <t>E-01/316.852/09</t>
  </si>
  <si>
    <t>200.713.297-49</t>
  </si>
  <si>
    <t>LUZIA MIRIAM KREMSER CALMON</t>
  </si>
  <si>
    <t>EMPENHO PARA PAGAMENTO DEPECULIO FACULTATIVO - DEACONF AUT NAD 426/14.</t>
  </si>
  <si>
    <t>E-01/335174/12</t>
  </si>
  <si>
    <t>033.376.267-34</t>
  </si>
  <si>
    <t>MARLENE DA SILVA MACHADO FERREIRA</t>
  </si>
  <si>
    <t>EMPENHO PARA PAGAMENTO DEPECULIO FACULTATIVO. DES-PESA DE EXERCICIO ANTERI-OR. NAD N.290/2014.</t>
  </si>
  <si>
    <t>E-01/704541/92</t>
  </si>
  <si>
    <t>033.509.087-72</t>
  </si>
  <si>
    <t>DEOLINDA CORDEIRO DA SILVA</t>
  </si>
  <si>
    <t>RESTITUICAO DE PECULIO FACULTATIVO - DEA. NAD N 275/14.</t>
  </si>
  <si>
    <t>E-01/722384/91</t>
  </si>
  <si>
    <t>265.300.237-04</t>
  </si>
  <si>
    <t>LUIZ CARLOS DA SILVA</t>
  </si>
  <si>
    <t>RESTITUICAO DE PECULIO FACULTATIVO - DEA . NAD 295/2014.</t>
  </si>
  <si>
    <t>E-01/722.800/91</t>
  </si>
  <si>
    <t>026.281.637-72</t>
  </si>
  <si>
    <t>MARIA CELINA STUDART DE LAVANDER</t>
  </si>
  <si>
    <t>EMPENHO PARA ATENDER DES-PESA COM PAGAMENTO DE PE-CULIO FACULTATIVO - DEA -CONF AUT NAD 390/14.</t>
  </si>
  <si>
    <t>E-03/010.434/10</t>
  </si>
  <si>
    <t>066.859.607-44</t>
  </si>
  <si>
    <t>MARLY RIBEIRO DE ALMEIDA</t>
  </si>
  <si>
    <t>EMPENHO PARA PAGAMENTO DEPECULIO FACULTATIVO - DEACONF AUT NAD 389/14.</t>
  </si>
  <si>
    <t>33919302</t>
  </si>
  <si>
    <t>Restituições</t>
  </si>
  <si>
    <t>E01/008/1433/14</t>
  </si>
  <si>
    <t>EMPENHO PARA ATENDER DES-PESA COM PAGAMENTO DE PRECATORIOS, OFICIO OF.SUB -FIN/COPRE N.00111/14 E OFSUBFIN/COPRE N.00121/14 EAUT NAD 660/14 PELO DAF.</t>
  </si>
  <si>
    <t>E01/008/1819/14</t>
  </si>
  <si>
    <t>EMPENHO PARA ATENDER DESPESA COM PAGAMENTO DE PRECATORIOS, OFICIO OF.SUB -FIN/COPRE N.00162/14 E OFSUBFIN/COPRE N.00194/14 EAUT NAD 658/14 PELO DAF.</t>
  </si>
  <si>
    <t>2648</t>
  </si>
  <si>
    <t>Capacitação Desenvolv.Servidor RIOPREVIDÊNCIA</t>
  </si>
  <si>
    <t>33903921</t>
  </si>
  <si>
    <t>E01/008/1076/14</t>
  </si>
  <si>
    <t>33.641.663/0001-44</t>
  </si>
  <si>
    <t>FUNDACAO GETULIO VARGAS</t>
  </si>
  <si>
    <t>EMPENHO REFERENTE A AQUI-SICAO DE CURSO DE CAPACI-TACAO DO SERVIDOR CARLOS BRUNO, CONF AUT NAD N°349/2014.</t>
  </si>
  <si>
    <t>E01/008/1090/14</t>
  </si>
  <si>
    <t>77.639.433/0001-16</t>
  </si>
  <si>
    <t>ASSOCIACAO BRAS. DE EMP. EST. DE PROCES. RJ</t>
  </si>
  <si>
    <t>EMPENHO PARA ATENDER DES-PESA COM AQUISICAO DE CURSO PARA CAPACITACAO DE SERVIDORES DA GIN, CONF. AUT NAD 529/14 - DAF -</t>
  </si>
  <si>
    <t>E01/008/1376/14</t>
  </si>
  <si>
    <t>02.927.636/0001-09</t>
  </si>
  <si>
    <t>FISCO SOFT EDITORA LTDA</t>
  </si>
  <si>
    <t>EMPENHO PARA ATENDER DES-PESA COM AQUISICAO DE CURSO A SERVIDORES DA GCO, CONF AUT NAD 551/14 PELO DAF.</t>
  </si>
  <si>
    <t>E01/008/1695/14</t>
  </si>
  <si>
    <t>06.012.731/0001-33</t>
  </si>
  <si>
    <t>ONE CURSOS-TREINAMENTO,DESENV. E CAPAC. LTDA</t>
  </si>
  <si>
    <t>EMPENHO P/ATENDER DESPESACOM AQUISICAO DE CURSO P/CAPACITACAO DE SERVIDOR GCIA, CONF AUT NAD 698/14PELO DAF.</t>
  </si>
  <si>
    <t>E-01/0081749/14</t>
  </si>
  <si>
    <t>00.278.452/0001-30</t>
  </si>
  <si>
    <t>IDEMP- INSTITUTO DE DESENV. EMPRESARIAL LTDA</t>
  </si>
  <si>
    <t>EMPENHO PARA ATENDER DES-PESA COM A AQUISICAO DECURSO PARA CAPACITACAO DESERVIDORES CONF AUT NADN°651/2014.</t>
  </si>
  <si>
    <t>E-01/008/178/14</t>
  </si>
  <si>
    <t>35.949.858/0001-81</t>
  </si>
  <si>
    <t>EMERJ-ESC.DA MAGISTRATURA DO ESTADO RJ</t>
  </si>
  <si>
    <t>EMPENHO P/ATENDER DESPESACOM CURSO DE DIREITO IMO-BILIARIO A SERVIDORES DA GCR, CONF AUT NAD 119/14.</t>
  </si>
  <si>
    <t>E-01/008/340/13</t>
  </si>
  <si>
    <t>04.298.309/0001-60</t>
  </si>
  <si>
    <t>GRUPO IBMEC EDUCACIONAL S.A.</t>
  </si>
  <si>
    <t>EMPENHO PARA ATENDER DES-PESA COM PAGAMENTO DE CURSO DE POS-GRADUACAO SERVIDOR RODRIGO PORTO MENEZESCONF AUT NAD 228/2014.</t>
  </si>
  <si>
    <t>E-01/008/399/14</t>
  </si>
  <si>
    <t>07.777.721/0001-51</t>
  </si>
  <si>
    <t>MENDES E LOPES PESQUISA TREIN. EVENTOS LTDA</t>
  </si>
  <si>
    <t>EMPENHO PARA ATENDER DES-PESA COM CURSOS A SERVIDORES CONF AUT NAD 198/14.</t>
  </si>
  <si>
    <t>E-01/0084126/13</t>
  </si>
  <si>
    <t>19.045.439/0001-69</t>
  </si>
  <si>
    <t>ESCOLA DE GESTAO AQUILA LTDA.</t>
  </si>
  <si>
    <t>EMPENHO PARA A PRESTACAO DE SERVICOS DE CURSO DE QUALIFICACAO DE GESTORES DO RIOPREVIDENCIA. CONTRATO 013/14. NAD N.273/14.</t>
  </si>
  <si>
    <t>E01/008/43/14</t>
  </si>
  <si>
    <t>EMPENHO PARA ATENDER DES-PESA COM AQUISICAO DE CURSO DE POS GRADUACAO P/ ODIRETOR DE ADMINISTRACAO E FINANCAS CONF AUT NAD N055/14.</t>
  </si>
  <si>
    <t>E-01/008.445/14</t>
  </si>
  <si>
    <t>EMPENHO PARA ATENDER DES-PESA COM CURSO PARA CAPA-CITACAO DE SERVIDORES CONFORME AUT NAD 200/14.</t>
  </si>
  <si>
    <t>E01/008/4466/13</t>
  </si>
  <si>
    <t>EMPENHO PARA ATENDER DES-PESA COM PRESTACAO DE SERVICOS EDUCACIONAIS - MES-TRADO DA SERVIDORA CARLA MOREIRA MARQUES, CONF AUTNAD 150/14.</t>
  </si>
  <si>
    <t>E-01/008/565/14</t>
  </si>
  <si>
    <t>13.859.951/0001-62</t>
  </si>
  <si>
    <t>CONNECTON MARKETING DE EVENTOS LTDA ME</t>
  </si>
  <si>
    <t>EMPENHO PARA A REALIZACAODE CURSO DE CAPACITACAO -DOS SERVIDORES DO RIOPRE-VIDENCIA. NAD N.315/14.</t>
  </si>
  <si>
    <t>E01/008/632/14</t>
  </si>
  <si>
    <t>07.955.535/0001-65</t>
  </si>
  <si>
    <t>LEME CONSULTORIA EM GESTAO DE RH</t>
  </si>
  <si>
    <t>EMPENHO PARA ATENDER DES-PESA COM SERVICOS PARA IMPLANTACAO DE MAP.E AVAL. DE COMPETENCIAS CONTR.029DE 2014 E AUT DO SR. DIR.DE ADMINISTRACAO E FINAN-CAS.</t>
  </si>
  <si>
    <t>E-01/008/633/14</t>
  </si>
  <si>
    <t>36.003.671/0001-53</t>
  </si>
  <si>
    <t>CONSULTRE-CONSULTORIA &amp; TREINAMENTO LTDA</t>
  </si>
  <si>
    <t>EMPENHO PARA AQUISICAO DECURSO DE CAPACITACAO DESERVIDORES DO RIOPREVIDENCIA. NAD N.406/14.</t>
  </si>
  <si>
    <t>E-01/008/634/14</t>
  </si>
  <si>
    <t>33.555.921/0001-70</t>
  </si>
  <si>
    <t>FACULDADES CATOLICAS</t>
  </si>
  <si>
    <t>EMPENHO PARA ATENDER DES-PESA COM AQUISICAO DE CURSOS PARA CAPACITACAO DESERVIDORES DA CEN E GBE, CONF AUT NAD 512/14 PELO DAF.</t>
  </si>
  <si>
    <t>E-01/008.635/14</t>
  </si>
  <si>
    <t>05.412.947/0001-23</t>
  </si>
  <si>
    <t>AOF CURSOS E APERFEIC. PROFESSIONAL LTDA.</t>
  </si>
  <si>
    <t>EMPENHO PARAB ATENDER DESPESA COM AQUISICAO DE CURSOS PARA CAPACITACAO DESERVIDORES, CONF AUT NAD 366/14.</t>
  </si>
  <si>
    <t>E-01/008/636/14</t>
  </si>
  <si>
    <t>34.271.171/0001-77</t>
  </si>
  <si>
    <t>ASSOCIAÇÃO NAC.DAS INST.DO MERCADO FINANCEIRO</t>
  </si>
  <si>
    <t>EMPENHO PARA ATENDER DES-PESA COM CURSO A SERVIDO-RES DA GOP, GCIA E GTE. CONF AUT NAD 510/2014 PE-LO DAF.</t>
  </si>
  <si>
    <t>E-01/008.637/14</t>
  </si>
  <si>
    <t>EMPENHO PARA ATENDER DES-PESA COM AQUISICAO DE CURSO A SERVIDORES, CONF AUTNAD 405/14.</t>
  </si>
  <si>
    <t>E-01/008.833/14</t>
  </si>
  <si>
    <t>EMPENHO PARA ATENDER DES-PESA COM AQUISICAO DE CURSO PARA CAPACITACAO DESERVIDORES CONF AUT NAD N371/14.</t>
  </si>
  <si>
    <t>E-01/008/836/14</t>
  </si>
  <si>
    <t>EMPENHO PARA ATENDER DES-PESA COM CURSO A SERVIDO-RES DA AGC E GTE CONF AUTNAD 511/2014 PELO DAF.</t>
  </si>
  <si>
    <t>E01/008/839/14</t>
  </si>
  <si>
    <t>00.673.757/0001-46</t>
  </si>
  <si>
    <t>INFNET EDUCACAO LTDA</t>
  </si>
  <si>
    <t>EMPENHO PARA ATENDER DES-PESA COM AQUISICAO DE CURSO A SERVIDORES DA GIN -CONF AUT NAD 509/14 PELO DAF.</t>
  </si>
  <si>
    <t>E-01/008.840/14</t>
  </si>
  <si>
    <t>34.163.329/0001-95</t>
  </si>
  <si>
    <t>INST. BRAS. DE EXECUTIVOS.DE FINANCAS-IBEF/RJ</t>
  </si>
  <si>
    <t>EMPENHO PARA ATENDER DES-PESA COM CURSOS DE CAPACITACAO DE SERVIDORES, CONFAUT NAD 367/14.</t>
  </si>
  <si>
    <t>E-01/008/842/14</t>
  </si>
  <si>
    <t>07.874.581/0001-30</t>
  </si>
  <si>
    <t>INSTITUTO BRAMANTE DE DESENV.PROF.LTDA-ME</t>
  </si>
  <si>
    <t>EMPENHO PARA ATENDER DES-PESA COM AQUISICAO DE CURSO A SERVIDORES DA GIN, CONF AUT NAD 457/14 E PE-LO DAF.</t>
  </si>
  <si>
    <t>E-01/008/843/14</t>
  </si>
  <si>
    <t>07.774.090/0001-17</t>
  </si>
  <si>
    <t>ESCOLA DE NEGOCIOS CONEXXOES ED.EMPRES.LTDA</t>
  </si>
  <si>
    <t>EMPENHO PARA ATENDER DES-PESA COM AQUISICAO DE CURSO A SERVIDORES DA GCIA, CONFORME AUT NAD 454/2014PELO DAF.</t>
  </si>
  <si>
    <t>E-01/008/845/14</t>
  </si>
  <si>
    <t>65.011.538/0001-47</t>
  </si>
  <si>
    <t>GLASBERG ASS.CONSULTORIA E REPRESENTACOES S.A</t>
  </si>
  <si>
    <t>EMPENHO PARA AQUISICAO DECURSO PARA CAPACITACAO DESERVIDORES DO RIOPREVIDENCIA. NAD N.360/14.</t>
  </si>
  <si>
    <t>E-01/008/846/14</t>
  </si>
  <si>
    <t>06.166.645/0001-85</t>
  </si>
  <si>
    <t>CONQUIST SOLUCOES LTDA ME</t>
  </si>
  <si>
    <t>EMPENHO PARA ATENDER DES-PESA COM AQUISICAO DE CURSO A SERVIDORES DA GAT, CONF AUT NAD 473/2014 PELO DAF.</t>
  </si>
  <si>
    <t>E01/008/847/14</t>
  </si>
  <si>
    <t>10.473.828/0001-10</t>
  </si>
  <si>
    <t>MINDWORKS TECNOLOGIA LTDA</t>
  </si>
  <si>
    <t>EMPENHO PARA ATENDER DES-PESA COM AQUISICAO DE CURSO PARA CAPACITACAO DESERVIDORES DA GIN CONFAUT NAD 625/14.</t>
  </si>
  <si>
    <t>E01/008/966/14</t>
  </si>
  <si>
    <t>04.053.315/0001-58</t>
  </si>
  <si>
    <t>NSI TRAINING TECNOLOGIA LTDA</t>
  </si>
  <si>
    <t>EMPENHO PARA ATENDER DES-PESA COM AQUISICAO DE CURSO PARA CAPACITACAO DESERVIDORES DA GIN, CONF AUT NAD 433/14.</t>
  </si>
  <si>
    <t>E-01/008/990/14</t>
  </si>
  <si>
    <t>43.147.693/0001-52</t>
  </si>
  <si>
    <t>ABERJE ASSOC.BRASILEIRA DE COMUNC.EMPRESARIAL</t>
  </si>
  <si>
    <t>EMPENHO PARA ATENDER DES-PESA COM AQUISICAO DE CURSOS PARA CAPACITACAO DESERVIDORES DA GIN E AGC, CONF AUT NAD 416/14 PELO DAF.</t>
  </si>
  <si>
    <t>E-01/008/992/14</t>
  </si>
  <si>
    <t>66.060.088/0001-45</t>
  </si>
  <si>
    <t>MULTIREDE INFORMATICA LTDA</t>
  </si>
  <si>
    <t>EMPENHO PARA ATENDER DES-PESA COM AQUISICAO DE CURSO DE CAPACITACAO AOS SERVIDORES DA GIN CONF AUT NAD 626/14.</t>
  </si>
  <si>
    <t>E-01/008/993/14</t>
  </si>
  <si>
    <t>35.963.479/0001-46</t>
  </si>
  <si>
    <t>ESAFI ESCOLA ADMIN. TREINAMENTO LTDA</t>
  </si>
  <si>
    <t>EMPENHO PARA ATENDER DES-PESA COM CURSO CURSO A SERVIDORES DA GTE CONF AUT NAD 415/14 PELO DAF.</t>
  </si>
  <si>
    <t>3474</t>
  </si>
  <si>
    <t>Implementação de Sist.de Gestão Informatizado</t>
  </si>
  <si>
    <t>E-01/008/4/14</t>
  </si>
  <si>
    <t>07.304.222/0001-47</t>
  </si>
  <si>
    <t>DSCON SOLUCOES TECNOLOGICAS LTDA.</t>
  </si>
  <si>
    <t>EMPENHO P/ATENDER DESPESAREFERENTE A SERVICOS ESPECIALIZADOS ORACLE CONTR.N42/12 - PRODERJ - CONF AUTORIZO NAD 95/14.</t>
  </si>
  <si>
    <t>33903942</t>
  </si>
  <si>
    <t>Manutenção de Software</t>
  </si>
  <si>
    <t>E-01/0081551/13</t>
  </si>
  <si>
    <t>81.627.838/0001-01</t>
  </si>
  <si>
    <t>ACAO INFORMATICA BRASIL LTDA</t>
  </si>
  <si>
    <t>EMPENHO PARA PRESTACAO DESERVICOS PARA O FORNECI -MENTO DE LICENCIAMENTO DEPRODUTOS E SERVICO ORACLEATA DE REGISTRO DE PRECOSN°006/12. CONTRATO N.003/2014. NAD N.255/2014.</t>
  </si>
  <si>
    <t>33903957</t>
  </si>
  <si>
    <t>Suporte de Infraestrutura de T.I.</t>
  </si>
  <si>
    <t>E01/008/4682/14</t>
  </si>
  <si>
    <t>EMPENHO PARA ATENDER DES-PESA COM AQUISICAO DE IN-FRAESTRUTURA DE HARDWARE PARA PROCESSO DIGITAL - CONTR.066/14 COM BASE NO PE 10/2014 E AUT NAD 672 DE 2014 PELO DAF.</t>
  </si>
  <si>
    <t>E01/008/3603/13</t>
  </si>
  <si>
    <t>EMPENHO PARA ATENDER DES-PESA COM FORNECIMENTO DESERVICOS TECNICOS ESPECIALIZADOS ORACLE - CONTR.N 094/13 ATA REG.PRECOS N 006/12 - PRODERJ - E AUT NAD 051/14.</t>
  </si>
  <si>
    <t>E-01/008/36/14</t>
  </si>
  <si>
    <t>10.562.356/0001-72</t>
  </si>
  <si>
    <t>METARJ-METEOROLOGISTAS ASSOCIADOS DO RJ</t>
  </si>
  <si>
    <t>EMPENHO PARA ATENDER DES-PESA COM PRESTACAO DE SERVICOS ESPECIALIZADOS PARAFORNECIMENTO DE DE UMA SOLUÇÃO BASEADA EM COMPUTA-CAO DA NUVEM C/ARMAZENAMENTO DE DOCUMENTOS CONTR.N81/13 E AUT NAD 052/14.</t>
  </si>
  <si>
    <t>EMPENHO PARA ATENDER DES-PESA REFERENTE A SERVICOSESPECIALIZADOS ORACLE CONTRATO N.42/12 - PRODERJ -1 TERMO AD.054/13 E AUT NAD 212/14.</t>
  </si>
  <si>
    <t>E01/0084548/13</t>
  </si>
  <si>
    <t>59.057.992/0001-36</t>
  </si>
  <si>
    <t>G&amp;P PROJETOS E SISTEMAS LTDA</t>
  </si>
  <si>
    <t>AQUISICAO DE SERVICO ESPECIALIZADO ORACLE, CONFOR-ME CONTRATO N.92/13. CON-TRATO COM BASE NA ADESAO A ATA DE RP N.006/12. NADN.021/14.</t>
  </si>
  <si>
    <t>E-01/0084548/13</t>
  </si>
  <si>
    <t>AQUISICAO DE SERVICO ESPECIALIZADO ORACLE, CONFOR-ME CONTRATO N.92/13. CON-TRATO COM BASE NA ADESAO-A ATA DE RP N.006/12. NADN.022/14.</t>
  </si>
  <si>
    <t>E01/008/4681/13</t>
  </si>
  <si>
    <t>EMPENHO PARA ATENDER DES-PESA COM PRESTACAO DE SERVICOS DE FORNECIMENO DELICENCIAMENTO DE PRODUTOSE SERVICOS DA ORACLE CONTN.01/2014, CONF AUT NAD N034/2014.</t>
  </si>
  <si>
    <t>E-01/008/682/13</t>
  </si>
  <si>
    <t>32.364.390/0001-75</t>
  </si>
  <si>
    <t>MGI TECNOGIN MIC.NO GERENC.DA INFORMACAO LTDA</t>
  </si>
  <si>
    <t>EMPENHO PARA A PRESTACAO DE SERVICO DE MODERNIZA -CAO ADMINISTRATIVA PARA -TRANSPOSICAO DO ACERVO FISICO PARA MEIO ELETRONICOALEM DE ACONDICIONAMENTO DO ACERVO. CONTRATO N.021/14. NAD N.293/14.</t>
  </si>
  <si>
    <t>E-01/008/7/14</t>
  </si>
  <si>
    <t>07.101.088/0001-87</t>
  </si>
  <si>
    <t>DEALWAY INFORMATICA LTDA</t>
  </si>
  <si>
    <t>EMPENHO PARA ATENDER DES-PESA REFERENTE A SUPORTE E MANUTENCAO DE REDE COR-PORATIVA CONTR.75/13 COM BASE NO PE 14/2013 E AUT NAD 94/2014.</t>
  </si>
  <si>
    <t>EMPENHO PARA ATENDER DES-PESA COM AQUISICAO DEEQUIPAMENTOS P/PROCESSA -MENTO DE DADOS, CONTR.66/2014 COM BASE NO PE 10/14E AUT NAD 673/14 PELO DAF</t>
  </si>
  <si>
    <t>8021</t>
  </si>
  <si>
    <t>Pagamento Despesas Serviços Utilidade Pública</t>
  </si>
  <si>
    <t>33903905</t>
  </si>
  <si>
    <t>Outros Serviços de Comunicações</t>
  </si>
  <si>
    <t>E-01/008504/14</t>
  </si>
  <si>
    <t>34.028.316/0002-94</t>
  </si>
  <si>
    <t>EMPRESA BRASILEIRA DE CORREIOS E TELEGRAFOS</t>
  </si>
  <si>
    <t>EMPENHO PARA OS SERVICOS POSTAIS. CONTRATO N.008 /2010. NAD N.146/2014.</t>
  </si>
  <si>
    <t>E-01/316.972/09</t>
  </si>
  <si>
    <t>EMPENHO PARA ATENDER DES-PESA COM PRESTACAO DE SERVICOS POSTAIS - 6 TERMO ADITIVO CONTR.008/2010 EAUT NAD 197/14.</t>
  </si>
  <si>
    <t>33903906</t>
  </si>
  <si>
    <t>Serviços de Telefonia Fixa</t>
  </si>
  <si>
    <t>E-01/008440/14</t>
  </si>
  <si>
    <t>33.000.118/0001-79</t>
  </si>
  <si>
    <t>TELEMAR NORTE LESTE S/A</t>
  </si>
  <si>
    <t>EMPENHO PARA O SERVICO DETELEFONIA PARA SERVICO TELEFONICO FIXO COMUTADO,DDG-0800 E SERVICO DE COMUICACAO MULTIMIDIA - SCM. CONTRATO N.27/12. NAD N.135/2014.</t>
  </si>
  <si>
    <t>33903911</t>
  </si>
  <si>
    <t>Fornecimento de Energia Elétrica</t>
  </si>
  <si>
    <t>E-01/008/185/14</t>
  </si>
  <si>
    <t>60.444.437/0001-46</t>
  </si>
  <si>
    <t>LIGHT SERVICOS DE ELETRICIDADE S/A</t>
  </si>
  <si>
    <t>EMPENHO PARA ATENDER DES-PESA COM FORNECIMENTO DE ENERGIA ELETRICA PARA O RIOPREVIDENCIA DURANTE OEXERCICIO DE 2014.</t>
  </si>
  <si>
    <t>E-01/008/186/14</t>
  </si>
  <si>
    <t>33.050.071/0001-58</t>
  </si>
  <si>
    <t>AMPLA ENERGIA E SERVICOS S.A.</t>
  </si>
  <si>
    <t>EMPENHO PARA ATENDER DES-PESA COM FORNECIMENTO DE ENERGIA ELETRICA DURANTE O EXERCICIO DE 2014 E AUTNAD 090/14.</t>
  </si>
  <si>
    <t>E-01/008/3/14</t>
  </si>
  <si>
    <t>04.164.616/0001-59</t>
  </si>
  <si>
    <t>TNL PCS S/A</t>
  </si>
  <si>
    <t>EMPENHO PARA ATENDER DES-PESA COM SERVICOS DO CON-SORCIO INFOVIA II REFERENTE A MINI-MODEMS - CONTR.50/12 E CONTRATO ORIGINAL17/11. AUT NAD 100/2014.</t>
  </si>
  <si>
    <t>E-01/318.600/11</t>
  </si>
  <si>
    <t>05.423.963/0001-11</t>
  </si>
  <si>
    <t>OI MOVEL SA</t>
  </si>
  <si>
    <t>EMPENHO P/ATENDER DESPESADO CONSORCIO INFOVIA II REFERENTE A LINK CONF.TERMO AD.N.049/14 - 5 TERMO AD. AO CONTRATO N17/2011 E AUT NAD 496/14 AUTORIZADA PELO SR. DIRETOR - DAF</t>
  </si>
  <si>
    <t>EMPENHO PARA ATENDER DES-PESA COM SERVICOS DO CON-SORCIO INFOVIA II REFERENTE A LINKS, CONTR.OR.17/ 2011 E 50/2012 2 ADITIVO,CONF AUT NAD 101/14.</t>
  </si>
  <si>
    <t>33903944</t>
  </si>
  <si>
    <t>Serviços de Telefonia Móvel</t>
  </si>
  <si>
    <t>E-01/008/441/14</t>
  </si>
  <si>
    <t>04.206.050/0001-80</t>
  </si>
  <si>
    <t>TIM CELULAR S/A</t>
  </si>
  <si>
    <t>EMPENHO PARA OS SERVICOS DE TELEFONIA MOVEL, CON -FORME TERMO DE ADESAO N°09/2011 AO CONTRATO DA CASA CIVIL N° 25/2010. NADN°121/2014.</t>
  </si>
  <si>
    <t>33903950</t>
  </si>
  <si>
    <t>Taxas de Água e Esgoto</t>
  </si>
  <si>
    <t>E01/008/183/14</t>
  </si>
  <si>
    <t>01.280.003/0001-99</t>
  </si>
  <si>
    <t>AGUAS DO PARAIBA S/A</t>
  </si>
  <si>
    <t>EMPENHO PARA ATENDER DES-PESA COM FORNECIMENTO DEAGUA E ESGOTO DA AG.CAM -POS EXERCICIO DE 2014 EAUT NAD 88/14.</t>
  </si>
  <si>
    <t>E-01/008/184/14</t>
  </si>
  <si>
    <t>EMPENHO PARA ATENDER DES-PESA COM PAGAMENTO DE TA-XAS DE AGUA E ESGOTO REFERENTE AOS IMOVEIS DO RIO-PREVIDENCIA EXERCICIO DE 2014 E AUT NAD 089/14.</t>
  </si>
  <si>
    <t>E-01/008/187/14</t>
  </si>
  <si>
    <t>02.150.336/0001-66</t>
  </si>
  <si>
    <t>AGUAS DE NITEROI S.A.</t>
  </si>
  <si>
    <t>EMPENHO PARA ATENDER DES-PESA COM PAGAMANETO DE TAXAS DE AGUA E ESGOTO PARAO EXERCICIO DE 2014 AUT NAD 092/14.</t>
  </si>
  <si>
    <t>EMPENHO PARA ATENDER DES-PESA COM SERVICOS DO CON-SORCIO INFOVIA II REFERENTE A LINKS, CONTR.17/201103 TERMO ADITIVO CONTR.N 051/2013 E AUT NAD 219/14</t>
  </si>
  <si>
    <t>FAVORECIDO</t>
  </si>
  <si>
    <t>Vlr. Empenhado Total</t>
  </si>
  <si>
    <t>Vlr. Liquidado Total</t>
  </si>
  <si>
    <t>Vlr. Pago Total</t>
  </si>
  <si>
    <t>TOTAL</t>
  </si>
  <si>
    <t>Fonte: SIG/SIAFEM</t>
  </si>
  <si>
    <t xml:space="preserve">OBS: As despesas com Pessoal Ativo, Inativos, Pensionistas e Diárias não foram consideradas. </t>
  </si>
  <si>
    <t xml:space="preserve">As informações aqui disponibilizadas são para uso exclusivo do público interno do Rioprevidência.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</si>
</sst>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3" fontId="0" fillId="0" borderId="0" xfId="1" applyFont="1" applyAlignment="1" applyProtection="1">
      <alignment horizontal="justify" vertical="top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43" fontId="16" fillId="0" borderId="0" xfId="1" applyFont="1" applyAlignment="1" applyProtection="1">
      <alignment horizontal="center" vertical="top" wrapText="1"/>
      <protection locked="0"/>
    </xf>
    <xf numFmtId="43" fontId="0" fillId="0" borderId="0" xfId="0" applyNumberFormat="1" applyFont="1" applyAlignment="1" applyProtection="1">
      <alignment horizontal="justify" vertical="top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justify" vertical="top" wrapText="1"/>
      <protection locked="0"/>
    </xf>
    <xf numFmtId="0" fontId="16" fillId="0" borderId="0" xfId="0" applyFont="1" applyAlignment="1" applyProtection="1">
      <alignment horizontal="justify" vertical="top" wrapText="1"/>
      <protection locked="0"/>
    </xf>
    <xf numFmtId="0" fontId="13" fillId="33" borderId="0" xfId="0" applyFont="1" applyFill="1" applyAlignment="1" applyProtection="1">
      <alignment horizontal="justify" vertical="top" wrapText="1"/>
      <protection locked="0"/>
    </xf>
    <xf numFmtId="43" fontId="13" fillId="33" borderId="0" xfId="0" applyNumberFormat="1" applyFont="1" applyFill="1" applyAlignment="1" applyProtection="1">
      <alignment horizontal="justify" vertical="top" wrapText="1"/>
      <protection locked="0"/>
    </xf>
    <xf numFmtId="0" fontId="16" fillId="33" borderId="0" xfId="0" applyFont="1" applyFill="1" applyAlignment="1" applyProtection="1">
      <alignment horizontal="center" vertical="top" wrapText="1"/>
      <protection locked="0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justify" vertical="top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/>
        </patternFill>
      </fill>
      <alignment horizontal="justify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justify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1" name="Tabela11" displayName="Tabela11" ref="G1:AH543" totalsRowCount="1" headerRowDxfId="31" dataDxfId="30" totalsRowDxfId="1" headerRowCellStyle="Vírgula" dataCellStyle="Vírgula">
  <autoFilter ref="G1:AH542"/>
  <tableColumns count="28">
    <tableColumn id="1" name="PROCESSO" dataDxfId="0" totalsRowDxfId="29"/>
    <tableColumn id="2" name="CNPJ/CPF" totalsRowLabel="TOTAL" totalsRowDxfId="28"/>
    <tableColumn id="3" name="FAVORECIDO" totalsRowDxfId="27"/>
    <tableColumn id="4" name="HISTORICO" totalsRowDxfId="26"/>
    <tableColumn id="5" name="Vlr.Emp. em JAN mensal" totalsRowFunction="sum" totalsRowDxfId="25" dataCellStyle="Vírgula"/>
    <tableColumn id="6" name="Vlr.Liq. em JAN mensal" totalsRowFunction="sum" totalsRowDxfId="24" dataCellStyle="Vírgula"/>
    <tableColumn id="7" name="Vlr.Pago em JAN mensal" totalsRowFunction="sum" totalsRowDxfId="23" dataCellStyle="Vírgula"/>
    <tableColumn id="8" name="Vlr.Emp. em FEV mensal" totalsRowFunction="sum" totalsRowDxfId="22" dataCellStyle="Vírgula"/>
    <tableColumn id="9" name="Vlr.Liq. em FEV mensal" totalsRowFunction="sum" totalsRowDxfId="21" dataCellStyle="Vírgula"/>
    <tableColumn id="10" name="Vlr.Pago em FEV mensal" totalsRowFunction="sum" totalsRowDxfId="20" dataCellStyle="Vírgula"/>
    <tableColumn id="11" name="Vlr.Emp. em MAR mensal" totalsRowFunction="sum" totalsRowDxfId="19" dataCellStyle="Vírgula"/>
    <tableColumn id="12" name="Vlr.Liq. em MAR mensal" totalsRowFunction="sum" totalsRowDxfId="18" dataCellStyle="Vírgula"/>
    <tableColumn id="13" name="Vlr.Pago em MAR mensal" totalsRowFunction="sum" totalsRowDxfId="17" dataCellStyle="Vírgula"/>
    <tableColumn id="14" name="Vlr.Emp. em ABR mensal" totalsRowFunction="sum" totalsRowDxfId="16" dataCellStyle="Vírgula"/>
    <tableColumn id="15" name="Vlr.Liq. em ABR mensal" totalsRowFunction="sum" totalsRowDxfId="15" dataCellStyle="Vírgula"/>
    <tableColumn id="16" name="Vlr.Pago em ABR mensal" totalsRowFunction="sum" totalsRowDxfId="14" dataCellStyle="Vírgula"/>
    <tableColumn id="17" name="Vlr.Emp. em MAI mensal" totalsRowFunction="sum" totalsRowDxfId="13" dataCellStyle="Vírgula"/>
    <tableColumn id="18" name="Vlr.Liq. em MAI mensal" totalsRowFunction="sum" totalsRowDxfId="12" dataCellStyle="Vírgula"/>
    <tableColumn id="19" name="Vlr.Pago em MAI mensal" totalsRowFunction="sum" totalsRowDxfId="11" dataCellStyle="Vírgula"/>
    <tableColumn id="20" name="Vlr.Emp. em JUN mensal" totalsRowFunction="sum" totalsRowDxfId="10" dataCellStyle="Vírgula"/>
    <tableColumn id="21" name="Vlr.Liq. em JUN mensal" totalsRowFunction="sum" totalsRowDxfId="9" dataCellStyle="Vírgula"/>
    <tableColumn id="22" name="Vlr.Pago em JUN mensal" totalsRowFunction="sum" totalsRowDxfId="8" dataCellStyle="Vírgula"/>
    <tableColumn id="23" name="Vlr.Emp. em JUL mensal" totalsRowFunction="sum" totalsRowDxfId="7" dataCellStyle="Vírgula"/>
    <tableColumn id="24" name="Vlr.Liq. em JUL mensal" totalsRowFunction="sum" totalsRowDxfId="6" dataCellStyle="Vírgula"/>
    <tableColumn id="25" name="Vlr.Pago em JUL mensal" totalsRowFunction="sum" totalsRowDxfId="5" dataCellStyle="Vírgula"/>
    <tableColumn id="26" name="Vlr. Empenhado Total" totalsRowFunction="sum" totalsRowDxfId="4" dataCellStyle="Vírgula">
      <calculatedColumnFormula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calculatedColumnFormula>
    </tableColumn>
    <tableColumn id="27" name="Vlr. Liquidado Total" totalsRowFunction="sum" totalsRowDxfId="3" dataCellStyle="Vírgula">
      <calculatedColumnFormula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calculatedColumnFormula>
    </tableColumn>
    <tableColumn id="28" name="Vlr. Pago Total" totalsRowFunction="sum" totalsRowDxfId="2" dataCellStyle="Vírgula">
      <calculatedColumnFormula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6"/>
  <sheetViews>
    <sheetView showGridLines="0" tabSelected="1" topLeftCell="G1" zoomScaleNormal="100" workbookViewId="0">
      <selection activeCell="I4" sqref="I4"/>
    </sheetView>
  </sheetViews>
  <sheetFormatPr defaultRowHeight="75" customHeight="1" x14ac:dyDescent="0.25"/>
  <cols>
    <col min="1" max="1" width="0" style="6" hidden="1" customWidth="1"/>
    <col min="2" max="2" width="20.140625" style="6" hidden="1" customWidth="1"/>
    <col min="3" max="3" width="13" style="6" hidden="1" customWidth="1"/>
    <col min="4" max="4" width="17" style="6" hidden="1" customWidth="1"/>
    <col min="5" max="5" width="11.7109375" style="6" hidden="1" customWidth="1"/>
    <col min="6" max="6" width="12.5703125" style="6" hidden="1" customWidth="1"/>
    <col min="7" max="8" width="20.7109375" style="6" customWidth="1"/>
    <col min="9" max="10" width="50.7109375" style="6" customWidth="1"/>
    <col min="11" max="11" width="25.5703125" style="1" customWidth="1"/>
    <col min="12" max="12" width="24.28515625" style="1" customWidth="1"/>
    <col min="13" max="14" width="25.42578125" style="1" customWidth="1"/>
    <col min="15" max="15" width="24.140625" style="1" customWidth="1"/>
    <col min="16" max="16" width="25.28515625" style="1" customWidth="1"/>
    <col min="17" max="17" width="26.42578125" style="1" customWidth="1"/>
    <col min="18" max="18" width="25.140625" style="1" customWidth="1"/>
    <col min="19" max="19" width="26.28515625" style="1" customWidth="1"/>
    <col min="20" max="20" width="25.7109375" style="1" customWidth="1"/>
    <col min="21" max="21" width="24.42578125" style="1" customWidth="1"/>
    <col min="22" max="22" width="25.5703125" style="1" customWidth="1"/>
    <col min="23" max="23" width="25.85546875" style="1" customWidth="1"/>
    <col min="24" max="24" width="24.5703125" style="1" customWidth="1"/>
    <col min="25" max="26" width="25.7109375" style="1" customWidth="1"/>
    <col min="27" max="27" width="24.42578125" style="1" customWidth="1"/>
    <col min="28" max="28" width="25.5703125" style="1" customWidth="1"/>
    <col min="29" max="29" width="25.140625" style="1" customWidth="1"/>
    <col min="30" max="30" width="23.85546875" style="1" customWidth="1"/>
    <col min="31" max="31" width="24.85546875" style="1" customWidth="1"/>
    <col min="32" max="32" width="21" style="6" customWidth="1"/>
    <col min="33" max="34" width="25" style="6" customWidth="1"/>
    <col min="35" max="16384" width="9.140625" style="6"/>
  </cols>
  <sheetData>
    <row r="1" spans="1:34" s="2" customFormat="1" ht="34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0" t="s">
        <v>6</v>
      </c>
      <c r="H1" s="10" t="s">
        <v>7</v>
      </c>
      <c r="I1" s="2" t="s">
        <v>1613</v>
      </c>
      <c r="J1" s="2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1614</v>
      </c>
      <c r="AG1" s="3" t="s">
        <v>1615</v>
      </c>
      <c r="AH1" s="3" t="s">
        <v>1616</v>
      </c>
    </row>
    <row r="2" spans="1:34" ht="75" customHeight="1" x14ac:dyDescent="0.25">
      <c r="A2" s="6" t="s">
        <v>30</v>
      </c>
      <c r="B2" s="6" t="s">
        <v>31</v>
      </c>
      <c r="C2" s="6" t="s">
        <v>32</v>
      </c>
      <c r="D2" s="6" t="s">
        <v>33</v>
      </c>
      <c r="E2" s="6" t="s">
        <v>34</v>
      </c>
      <c r="F2" s="6" t="s">
        <v>35</v>
      </c>
      <c r="G2" s="6" t="s">
        <v>36</v>
      </c>
      <c r="H2" s="6" t="s">
        <v>37</v>
      </c>
      <c r="I2" s="6" t="s">
        <v>38</v>
      </c>
      <c r="J2" s="6" t="s">
        <v>39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30000</v>
      </c>
      <c r="AD2" s="1">
        <v>0</v>
      </c>
      <c r="AE2" s="1">
        <v>0</v>
      </c>
      <c r="AF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30000</v>
      </c>
      <c r="AG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3" spans="1:34" ht="75" customHeight="1" x14ac:dyDescent="0.25">
      <c r="A3" s="6" t="s">
        <v>30</v>
      </c>
      <c r="B3" s="6" t="s">
        <v>31</v>
      </c>
      <c r="C3" s="6" t="s">
        <v>32</v>
      </c>
      <c r="D3" s="6" t="s">
        <v>33</v>
      </c>
      <c r="E3" s="6" t="s">
        <v>34</v>
      </c>
      <c r="F3" s="6" t="s">
        <v>35</v>
      </c>
      <c r="G3" s="6" t="s">
        <v>40</v>
      </c>
      <c r="H3" s="6" t="s">
        <v>41</v>
      </c>
      <c r="I3" s="6" t="s">
        <v>42</v>
      </c>
      <c r="J3" s="6" t="s">
        <v>43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30000</v>
      </c>
      <c r="AD3" s="1">
        <v>0</v>
      </c>
      <c r="AE3" s="1">
        <v>0</v>
      </c>
      <c r="AF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30000</v>
      </c>
      <c r="AG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" spans="1:34" ht="75" customHeight="1" x14ac:dyDescent="0.25">
      <c r="A4" s="6" t="s">
        <v>30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44</v>
      </c>
      <c r="H4" s="6" t="s">
        <v>45</v>
      </c>
      <c r="I4" s="6" t="s">
        <v>46</v>
      </c>
      <c r="J4" s="6" t="s">
        <v>47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30000</v>
      </c>
      <c r="AD4" s="1">
        <v>0</v>
      </c>
      <c r="AE4" s="1">
        <v>0</v>
      </c>
      <c r="AF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30000</v>
      </c>
      <c r="AG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" spans="1:34" ht="75" customHeight="1" x14ac:dyDescent="0.25">
      <c r="A5" s="6" t="s">
        <v>30</v>
      </c>
      <c r="B5" s="6" t="s">
        <v>31</v>
      </c>
      <c r="C5" s="6" t="s">
        <v>32</v>
      </c>
      <c r="D5" s="6" t="s">
        <v>33</v>
      </c>
      <c r="E5" s="6" t="s">
        <v>34</v>
      </c>
      <c r="F5" s="6" t="s">
        <v>35</v>
      </c>
      <c r="G5" s="6" t="s">
        <v>48</v>
      </c>
      <c r="H5" s="6" t="s">
        <v>49</v>
      </c>
      <c r="I5" s="6" t="s">
        <v>50</v>
      </c>
      <c r="J5" s="6" t="s">
        <v>51</v>
      </c>
      <c r="K5" s="1">
        <v>0</v>
      </c>
      <c r="L5" s="1">
        <v>0</v>
      </c>
      <c r="M5" s="1">
        <v>0</v>
      </c>
      <c r="N5" s="1">
        <v>45000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4996.78</v>
      </c>
      <c r="AB5" s="1">
        <v>74.95</v>
      </c>
      <c r="AC5" s="1">
        <v>0</v>
      </c>
      <c r="AD5" s="1">
        <v>0</v>
      </c>
      <c r="AE5" s="1">
        <v>4921.83</v>
      </c>
      <c r="AF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45000</v>
      </c>
      <c r="AG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4996.78</v>
      </c>
      <c r="AH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4996.78</v>
      </c>
    </row>
    <row r="6" spans="1:34" ht="75" customHeight="1" x14ac:dyDescent="0.25">
      <c r="A6" s="6" t="s">
        <v>30</v>
      </c>
      <c r="B6" s="6" t="s">
        <v>31</v>
      </c>
      <c r="C6" s="6" t="s">
        <v>32</v>
      </c>
      <c r="D6" s="6" t="s">
        <v>33</v>
      </c>
      <c r="E6" s="6" t="s">
        <v>34</v>
      </c>
      <c r="F6" s="6" t="s">
        <v>35</v>
      </c>
      <c r="G6" s="6" t="s">
        <v>52</v>
      </c>
      <c r="H6" s="6" t="s">
        <v>53</v>
      </c>
      <c r="I6" s="6" t="s">
        <v>54</v>
      </c>
      <c r="J6" s="6" t="s">
        <v>55</v>
      </c>
      <c r="K6" s="1">
        <v>0</v>
      </c>
      <c r="L6" s="1">
        <v>0</v>
      </c>
      <c r="M6" s="1">
        <v>0</v>
      </c>
      <c r="N6" s="1">
        <v>30000</v>
      </c>
      <c r="O6" s="1">
        <v>0</v>
      </c>
      <c r="P6" s="1">
        <v>0</v>
      </c>
      <c r="Q6" s="1">
        <v>0</v>
      </c>
      <c r="R6" s="1">
        <v>9994.4599999999991</v>
      </c>
      <c r="S6" s="1">
        <v>9994.4599999999991</v>
      </c>
      <c r="T6" s="1">
        <v>0</v>
      </c>
      <c r="U6" s="1">
        <v>5259.77</v>
      </c>
      <c r="V6" s="1">
        <v>78.900000000000006</v>
      </c>
      <c r="W6" s="1">
        <v>0</v>
      </c>
      <c r="X6" s="1">
        <v>0</v>
      </c>
      <c r="Y6" s="1">
        <v>5180.87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30000</v>
      </c>
      <c r="AG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15254.23</v>
      </c>
      <c r="AH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15254.23</v>
      </c>
    </row>
    <row r="7" spans="1:34" ht="75" customHeight="1" x14ac:dyDescent="0.25">
      <c r="A7" s="6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  <c r="G7" s="6" t="s">
        <v>56</v>
      </c>
      <c r="H7" s="6" t="s">
        <v>57</v>
      </c>
      <c r="I7" s="6" t="s">
        <v>58</v>
      </c>
      <c r="J7" s="6" t="s">
        <v>59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4110.67</v>
      </c>
      <c r="U7" s="1">
        <v>0</v>
      </c>
      <c r="V7" s="1">
        <v>0</v>
      </c>
      <c r="W7" s="1">
        <v>0</v>
      </c>
      <c r="X7" s="1">
        <v>3523.44</v>
      </c>
      <c r="Y7" s="1">
        <v>3523.42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4110.67</v>
      </c>
      <c r="AG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3523.44</v>
      </c>
      <c r="AH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3523.42</v>
      </c>
    </row>
    <row r="8" spans="1:34" ht="75" customHeight="1" x14ac:dyDescent="0.25">
      <c r="A8" s="6" t="s">
        <v>30</v>
      </c>
      <c r="B8" s="6" t="s">
        <v>31</v>
      </c>
      <c r="C8" s="6" t="s">
        <v>32</v>
      </c>
      <c r="D8" s="6" t="s">
        <v>33</v>
      </c>
      <c r="E8" s="6" t="s">
        <v>34</v>
      </c>
      <c r="F8" s="6" t="s">
        <v>35</v>
      </c>
      <c r="G8" s="6" t="s">
        <v>60</v>
      </c>
      <c r="H8" s="6" t="s">
        <v>53</v>
      </c>
      <c r="I8" s="6" t="s">
        <v>54</v>
      </c>
      <c r="J8" s="6" t="s">
        <v>61</v>
      </c>
      <c r="K8" s="1">
        <v>0</v>
      </c>
      <c r="L8" s="1">
        <v>0</v>
      </c>
      <c r="M8" s="1">
        <v>0</v>
      </c>
      <c r="N8" s="1">
        <v>75000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5917.23</v>
      </c>
      <c r="AE8" s="1">
        <v>5917.23</v>
      </c>
      <c r="AF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75000</v>
      </c>
      <c r="AG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5917.23</v>
      </c>
      <c r="AH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5917.23</v>
      </c>
    </row>
    <row r="9" spans="1:34" ht="75" customHeight="1" x14ac:dyDescent="0.25">
      <c r="A9" s="6" t="s">
        <v>30</v>
      </c>
      <c r="B9" s="6" t="s">
        <v>31</v>
      </c>
      <c r="C9" s="6" t="s">
        <v>32</v>
      </c>
      <c r="D9" s="6" t="s">
        <v>33</v>
      </c>
      <c r="E9" s="6" t="s">
        <v>34</v>
      </c>
      <c r="F9" s="6" t="s">
        <v>35</v>
      </c>
      <c r="G9" s="6" t="s">
        <v>62</v>
      </c>
      <c r="H9" s="6" t="s">
        <v>49</v>
      </c>
      <c r="I9" s="6" t="s">
        <v>50</v>
      </c>
      <c r="J9" s="6" t="s">
        <v>63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30000</v>
      </c>
      <c r="AD9" s="1">
        <v>0</v>
      </c>
      <c r="AE9" s="1">
        <v>0</v>
      </c>
      <c r="AF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30000</v>
      </c>
      <c r="AG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0" spans="1:34" ht="75" customHeight="1" x14ac:dyDescent="0.25">
      <c r="A10" s="6" t="s">
        <v>30</v>
      </c>
      <c r="B10" s="6" t="s">
        <v>31</v>
      </c>
      <c r="C10" s="6" t="s">
        <v>32</v>
      </c>
      <c r="D10" s="6" t="s">
        <v>33</v>
      </c>
      <c r="E10" s="6" t="s">
        <v>34</v>
      </c>
      <c r="F10" s="6" t="s">
        <v>35</v>
      </c>
      <c r="G10" s="6" t="s">
        <v>64</v>
      </c>
      <c r="H10" s="6" t="s">
        <v>65</v>
      </c>
      <c r="I10" s="6" t="s">
        <v>66</v>
      </c>
      <c r="J10" s="6" t="s">
        <v>67</v>
      </c>
      <c r="K10" s="1">
        <v>0</v>
      </c>
      <c r="L10" s="1">
        <v>0</v>
      </c>
      <c r="M10" s="1">
        <v>0</v>
      </c>
      <c r="N10" s="1">
        <v>75000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13806.85</v>
      </c>
      <c r="Y10" s="1">
        <v>6035.57</v>
      </c>
      <c r="Z10" s="1">
        <v>0</v>
      </c>
      <c r="AA10" s="1">
        <v>0</v>
      </c>
      <c r="AB10" s="1">
        <v>7771.28</v>
      </c>
      <c r="AC10" s="1">
        <v>0</v>
      </c>
      <c r="AD10" s="1">
        <v>11177</v>
      </c>
      <c r="AE10" s="1">
        <v>5996.12</v>
      </c>
      <c r="AF1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75000</v>
      </c>
      <c r="AG1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24983.85</v>
      </c>
      <c r="AH1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19802.969999999998</v>
      </c>
    </row>
    <row r="11" spans="1:34" ht="75" customHeight="1" x14ac:dyDescent="0.25">
      <c r="A11" s="6" t="s">
        <v>30</v>
      </c>
      <c r="B11" s="6" t="s">
        <v>31</v>
      </c>
      <c r="C11" s="6" t="s">
        <v>32</v>
      </c>
      <c r="D11" s="6" t="s">
        <v>33</v>
      </c>
      <c r="E11" s="6" t="s">
        <v>34</v>
      </c>
      <c r="F11" s="6" t="s">
        <v>35</v>
      </c>
      <c r="G11" s="6" t="s">
        <v>68</v>
      </c>
      <c r="H11" s="6" t="s">
        <v>69</v>
      </c>
      <c r="I11" s="6" t="s">
        <v>70</v>
      </c>
      <c r="J11" s="6" t="s">
        <v>71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30000</v>
      </c>
      <c r="AD11" s="1">
        <v>0</v>
      </c>
      <c r="AE11" s="1">
        <v>0</v>
      </c>
      <c r="AF1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30000</v>
      </c>
      <c r="AG1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1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2" spans="1:34" ht="75" customHeight="1" x14ac:dyDescent="0.25">
      <c r="A12" s="6" t="s">
        <v>30</v>
      </c>
      <c r="B12" s="6" t="s">
        <v>31</v>
      </c>
      <c r="C12" s="6" t="s">
        <v>32</v>
      </c>
      <c r="D12" s="6" t="s">
        <v>33</v>
      </c>
      <c r="E12" s="6" t="s">
        <v>34</v>
      </c>
      <c r="F12" s="6" t="s">
        <v>35</v>
      </c>
      <c r="G12" s="6" t="s">
        <v>72</v>
      </c>
      <c r="H12" s="6" t="s">
        <v>45</v>
      </c>
      <c r="I12" s="6" t="s">
        <v>46</v>
      </c>
      <c r="J12" s="6" t="s">
        <v>73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5810.97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-5810.97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0</v>
      </c>
      <c r="AG1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1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3" spans="1:34" ht="75" customHeight="1" x14ac:dyDescent="0.25">
      <c r="A13" s="6" t="s">
        <v>30</v>
      </c>
      <c r="B13" s="6" t="s">
        <v>31</v>
      </c>
      <c r="C13" s="6" t="s">
        <v>32</v>
      </c>
      <c r="D13" s="6" t="s">
        <v>33</v>
      </c>
      <c r="E13" s="6" t="s">
        <v>34</v>
      </c>
      <c r="F13" s="6" t="s">
        <v>35</v>
      </c>
      <c r="G13" s="6" t="s">
        <v>72</v>
      </c>
      <c r="H13" s="6" t="s">
        <v>45</v>
      </c>
      <c r="I13" s="6" t="s">
        <v>46</v>
      </c>
      <c r="J13" s="6" t="s">
        <v>74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6211.55</v>
      </c>
      <c r="AA13" s="1">
        <v>0</v>
      </c>
      <c r="AB13" s="1">
        <v>0</v>
      </c>
      <c r="AC13" s="1">
        <v>0</v>
      </c>
      <c r="AD13" s="1">
        <v>5810.97</v>
      </c>
      <c r="AE13" s="1">
        <v>5810.97</v>
      </c>
      <c r="AF1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6211.55</v>
      </c>
      <c r="AG1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5810.97</v>
      </c>
      <c r="AH1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5810.97</v>
      </c>
    </row>
    <row r="14" spans="1:34" ht="75" customHeight="1" x14ac:dyDescent="0.25">
      <c r="A14" s="6" t="s">
        <v>30</v>
      </c>
      <c r="B14" s="6" t="s">
        <v>31</v>
      </c>
      <c r="C14" s="6" t="s">
        <v>32</v>
      </c>
      <c r="D14" s="6" t="s">
        <v>33</v>
      </c>
      <c r="E14" s="6" t="s">
        <v>75</v>
      </c>
      <c r="F14" s="6" t="s">
        <v>76</v>
      </c>
      <c r="G14" s="6" t="s">
        <v>77</v>
      </c>
      <c r="H14" s="6" t="s">
        <v>78</v>
      </c>
      <c r="I14" s="6" t="s">
        <v>79</v>
      </c>
      <c r="J14" s="6" t="s">
        <v>80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15790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15790</v>
      </c>
      <c r="AG1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1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5" spans="1:34" ht="75" customHeight="1" x14ac:dyDescent="0.25">
      <c r="A15" s="6" t="s">
        <v>30</v>
      </c>
      <c r="B15" s="6" t="s">
        <v>31</v>
      </c>
      <c r="C15" s="6" t="s">
        <v>81</v>
      </c>
      <c r="D15" s="6" t="s">
        <v>82</v>
      </c>
      <c r="E15" s="6" t="s">
        <v>83</v>
      </c>
      <c r="F15" s="6" t="s">
        <v>84</v>
      </c>
      <c r="G15" s="6" t="s">
        <v>85</v>
      </c>
      <c r="H15" s="6" t="s">
        <v>86</v>
      </c>
      <c r="I15" s="6" t="s">
        <v>87</v>
      </c>
      <c r="J15" s="6" t="s">
        <v>88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18750</v>
      </c>
      <c r="AA15" s="1">
        <v>0</v>
      </c>
      <c r="AB15" s="1">
        <v>0</v>
      </c>
      <c r="AC15" s="1">
        <v>0</v>
      </c>
      <c r="AD15" s="1">
        <v>18750</v>
      </c>
      <c r="AE15" s="1">
        <v>18750</v>
      </c>
      <c r="AF1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18750</v>
      </c>
      <c r="AG1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18750</v>
      </c>
      <c r="AH1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18750</v>
      </c>
    </row>
    <row r="16" spans="1:34" ht="75" customHeight="1" x14ac:dyDescent="0.25">
      <c r="A16" s="6" t="s">
        <v>30</v>
      </c>
      <c r="B16" s="6" t="s">
        <v>31</v>
      </c>
      <c r="C16" s="6" t="s">
        <v>81</v>
      </c>
      <c r="D16" s="6" t="s">
        <v>82</v>
      </c>
      <c r="E16" s="6" t="s">
        <v>83</v>
      </c>
      <c r="F16" s="6" t="s">
        <v>84</v>
      </c>
      <c r="G16" s="6" t="s">
        <v>85</v>
      </c>
      <c r="H16" s="6" t="s">
        <v>86</v>
      </c>
      <c r="I16" s="6" t="s">
        <v>87</v>
      </c>
      <c r="J16" s="6" t="s">
        <v>89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18750</v>
      </c>
      <c r="X16" s="1">
        <v>0</v>
      </c>
      <c r="Y16" s="1">
        <v>0</v>
      </c>
      <c r="Z16" s="1">
        <v>-18750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0</v>
      </c>
      <c r="AG1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1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7" spans="1:34" ht="75" customHeight="1" x14ac:dyDescent="0.25">
      <c r="A17" s="6" t="s">
        <v>30</v>
      </c>
      <c r="B17" s="6" t="s">
        <v>31</v>
      </c>
      <c r="C17" s="6" t="s">
        <v>81</v>
      </c>
      <c r="D17" s="6" t="s">
        <v>82</v>
      </c>
      <c r="E17" s="6" t="s">
        <v>83</v>
      </c>
      <c r="F17" s="6" t="s">
        <v>84</v>
      </c>
      <c r="G17" s="6" t="s">
        <v>90</v>
      </c>
      <c r="H17" s="6" t="s">
        <v>86</v>
      </c>
      <c r="I17" s="6" t="s">
        <v>87</v>
      </c>
      <c r="J17" s="6" t="s">
        <v>91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35250</v>
      </c>
      <c r="AD17" s="1">
        <v>0</v>
      </c>
      <c r="AE17" s="1">
        <v>0</v>
      </c>
      <c r="AF1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35250</v>
      </c>
      <c r="AG1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1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8" spans="1:34" ht="75" customHeight="1" x14ac:dyDescent="0.25">
      <c r="A18" s="6" t="s">
        <v>30</v>
      </c>
      <c r="B18" s="6" t="s">
        <v>31</v>
      </c>
      <c r="C18" s="6" t="s">
        <v>81</v>
      </c>
      <c r="D18" s="6" t="s">
        <v>82</v>
      </c>
      <c r="E18" s="6" t="s">
        <v>83</v>
      </c>
      <c r="F18" s="6" t="s">
        <v>84</v>
      </c>
      <c r="G18" s="6" t="s">
        <v>92</v>
      </c>
      <c r="H18" s="6" t="s">
        <v>93</v>
      </c>
      <c r="I18" s="6" t="s">
        <v>87</v>
      </c>
      <c r="J18" s="6" t="s">
        <v>94</v>
      </c>
      <c r="K18" s="1">
        <v>18000</v>
      </c>
      <c r="L18" s="1">
        <v>0</v>
      </c>
      <c r="M18" s="1">
        <v>0</v>
      </c>
      <c r="N18" s="1">
        <v>0</v>
      </c>
      <c r="O18" s="1">
        <v>18000</v>
      </c>
      <c r="P18" s="1">
        <v>18000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18000</v>
      </c>
      <c r="AG1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18000</v>
      </c>
      <c r="AH1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18000</v>
      </c>
    </row>
    <row r="19" spans="1:34" ht="75" customHeight="1" x14ac:dyDescent="0.25">
      <c r="A19" s="6" t="s">
        <v>30</v>
      </c>
      <c r="B19" s="6" t="s">
        <v>31</v>
      </c>
      <c r="C19" s="6" t="s">
        <v>81</v>
      </c>
      <c r="D19" s="6" t="s">
        <v>82</v>
      </c>
      <c r="E19" s="6" t="s">
        <v>95</v>
      </c>
      <c r="F19" s="6" t="s">
        <v>96</v>
      </c>
      <c r="G19" s="6" t="s">
        <v>97</v>
      </c>
      <c r="H19" s="6" t="s">
        <v>98</v>
      </c>
      <c r="I19" s="6" t="s">
        <v>99</v>
      </c>
      <c r="J19" s="6" t="s">
        <v>100</v>
      </c>
      <c r="K19" s="1">
        <v>100000</v>
      </c>
      <c r="L19" s="1">
        <v>0</v>
      </c>
      <c r="M19" s="1">
        <v>0</v>
      </c>
      <c r="N19" s="1">
        <v>0</v>
      </c>
      <c r="O19" s="1">
        <v>6883.35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3345.36</v>
      </c>
      <c r="V19" s="1">
        <v>0</v>
      </c>
      <c r="W19" s="1">
        <v>0</v>
      </c>
      <c r="X19" s="1">
        <v>5002.55</v>
      </c>
      <c r="Y19" s="1">
        <v>15231.26</v>
      </c>
      <c r="Z19" s="1">
        <v>0</v>
      </c>
      <c r="AA19" s="1">
        <v>0</v>
      </c>
      <c r="AB19" s="1">
        <v>0</v>
      </c>
      <c r="AC19" s="1">
        <v>0</v>
      </c>
      <c r="AD19" s="1">
        <v>3376.24</v>
      </c>
      <c r="AE19" s="1">
        <v>3376.24</v>
      </c>
      <c r="AF1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100000</v>
      </c>
      <c r="AG1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18607.5</v>
      </c>
      <c r="AH1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18607.5</v>
      </c>
    </row>
    <row r="20" spans="1:34" ht="75" customHeight="1" x14ac:dyDescent="0.25">
      <c r="A20" s="6" t="s">
        <v>30</v>
      </c>
      <c r="B20" s="6" t="s">
        <v>31</v>
      </c>
      <c r="C20" s="6" t="s">
        <v>81</v>
      </c>
      <c r="D20" s="6" t="s">
        <v>82</v>
      </c>
      <c r="E20" s="6" t="s">
        <v>101</v>
      </c>
      <c r="F20" s="6" t="s">
        <v>102</v>
      </c>
      <c r="G20" s="6" t="s">
        <v>103</v>
      </c>
      <c r="H20" s="6" t="s">
        <v>86</v>
      </c>
      <c r="I20" s="6" t="s">
        <v>87</v>
      </c>
      <c r="J20" s="6" t="s">
        <v>104</v>
      </c>
      <c r="K20" s="1">
        <v>0</v>
      </c>
      <c r="L20" s="1">
        <v>0</v>
      </c>
      <c r="M20" s="1">
        <v>0</v>
      </c>
      <c r="N20" s="1">
        <v>150000</v>
      </c>
      <c r="O20" s="1">
        <v>52610.97</v>
      </c>
      <c r="P20" s="1">
        <v>52610.97</v>
      </c>
      <c r="Q20" s="1">
        <v>0</v>
      </c>
      <c r="R20" s="1">
        <v>63943.97</v>
      </c>
      <c r="S20" s="1">
        <v>63943.97</v>
      </c>
      <c r="T20" s="1">
        <v>350000</v>
      </c>
      <c r="U20" s="1">
        <v>34603.279999999999</v>
      </c>
      <c r="V20" s="1">
        <v>34603.279999999999</v>
      </c>
      <c r="W20" s="1">
        <v>0</v>
      </c>
      <c r="X20" s="1">
        <v>73497.34</v>
      </c>
      <c r="Y20" s="1">
        <v>73497.34</v>
      </c>
      <c r="Z20" s="1">
        <v>0</v>
      </c>
      <c r="AA20" s="1">
        <v>78545.27</v>
      </c>
      <c r="AB20" s="1">
        <v>78545.27</v>
      </c>
      <c r="AC20" s="1">
        <v>0</v>
      </c>
      <c r="AD20" s="1">
        <v>92645.81</v>
      </c>
      <c r="AE20" s="1">
        <v>44681.21</v>
      </c>
      <c r="AF2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500000</v>
      </c>
      <c r="AG2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395846.64</v>
      </c>
      <c r="AH2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347882.04000000004</v>
      </c>
    </row>
    <row r="21" spans="1:34" ht="75" customHeight="1" x14ac:dyDescent="0.25">
      <c r="A21" s="6" t="s">
        <v>30</v>
      </c>
      <c r="B21" s="6" t="s">
        <v>31</v>
      </c>
      <c r="C21" s="6" t="s">
        <v>81</v>
      </c>
      <c r="D21" s="6" t="s">
        <v>82</v>
      </c>
      <c r="E21" s="6" t="s">
        <v>105</v>
      </c>
      <c r="F21" s="6" t="s">
        <v>106</v>
      </c>
      <c r="G21" s="6" t="s">
        <v>107</v>
      </c>
      <c r="H21" s="6" t="s">
        <v>108</v>
      </c>
      <c r="I21" s="6" t="s">
        <v>109</v>
      </c>
      <c r="J21" s="6" t="s">
        <v>110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43291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43291</v>
      </c>
      <c r="AG2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2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22" spans="1:34" ht="75" customHeight="1" x14ac:dyDescent="0.25">
      <c r="A22" s="6" t="s">
        <v>30</v>
      </c>
      <c r="B22" s="6" t="s">
        <v>31</v>
      </c>
      <c r="C22" s="6" t="s">
        <v>81</v>
      </c>
      <c r="D22" s="6" t="s">
        <v>82</v>
      </c>
      <c r="E22" s="6" t="s">
        <v>111</v>
      </c>
      <c r="F22" s="6" t="s">
        <v>112</v>
      </c>
      <c r="G22" s="6" t="s">
        <v>113</v>
      </c>
      <c r="H22" s="6" t="s">
        <v>114</v>
      </c>
      <c r="I22" s="6" t="s">
        <v>115</v>
      </c>
      <c r="J22" s="6" t="s">
        <v>116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92000</v>
      </c>
      <c r="X22" s="1">
        <v>7644.98</v>
      </c>
      <c r="Y22" s="1">
        <v>7644.98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92000</v>
      </c>
      <c r="AG2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7644.98</v>
      </c>
      <c r="AH2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7644.98</v>
      </c>
    </row>
    <row r="23" spans="1:34" ht="75" customHeight="1" x14ac:dyDescent="0.25">
      <c r="A23" s="6" t="s">
        <v>30</v>
      </c>
      <c r="B23" s="6" t="s">
        <v>31</v>
      </c>
      <c r="C23" s="6" t="s">
        <v>81</v>
      </c>
      <c r="D23" s="6" t="s">
        <v>82</v>
      </c>
      <c r="E23" s="6" t="s">
        <v>111</v>
      </c>
      <c r="F23" s="6" t="s">
        <v>112</v>
      </c>
      <c r="G23" s="6" t="s">
        <v>117</v>
      </c>
      <c r="H23" s="6" t="s">
        <v>114</v>
      </c>
      <c r="I23" s="6" t="s">
        <v>115</v>
      </c>
      <c r="J23" s="6" t="s">
        <v>118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108000</v>
      </c>
      <c r="X23" s="1">
        <v>6620.15</v>
      </c>
      <c r="Y23" s="1">
        <v>6620.15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108000</v>
      </c>
      <c r="AG2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6620.15</v>
      </c>
      <c r="AH2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6620.15</v>
      </c>
    </row>
    <row r="24" spans="1:34" ht="75" customHeight="1" x14ac:dyDescent="0.25">
      <c r="A24" s="6" t="s">
        <v>30</v>
      </c>
      <c r="B24" s="6" t="s">
        <v>31</v>
      </c>
      <c r="C24" s="6" t="s">
        <v>81</v>
      </c>
      <c r="D24" s="6" t="s">
        <v>82</v>
      </c>
      <c r="E24" s="6" t="s">
        <v>111</v>
      </c>
      <c r="F24" s="6" t="s">
        <v>112</v>
      </c>
      <c r="G24" s="6" t="s">
        <v>119</v>
      </c>
      <c r="H24" s="6" t="s">
        <v>114</v>
      </c>
      <c r="I24" s="6" t="s">
        <v>115</v>
      </c>
      <c r="J24" s="6" t="s">
        <v>120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70000</v>
      </c>
      <c r="X24" s="1">
        <v>5805.22</v>
      </c>
      <c r="Y24" s="1">
        <v>5805.22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70000</v>
      </c>
      <c r="AG2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5805.22</v>
      </c>
      <c r="AH2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5805.22</v>
      </c>
    </row>
    <row r="25" spans="1:34" ht="75" customHeight="1" x14ac:dyDescent="0.25">
      <c r="A25" s="6" t="s">
        <v>30</v>
      </c>
      <c r="B25" s="6" t="s">
        <v>31</v>
      </c>
      <c r="C25" s="6" t="s">
        <v>81</v>
      </c>
      <c r="D25" s="6" t="s">
        <v>82</v>
      </c>
      <c r="E25" s="6" t="s">
        <v>121</v>
      </c>
      <c r="F25" s="6" t="s">
        <v>122</v>
      </c>
      <c r="G25" s="6" t="s">
        <v>123</v>
      </c>
      <c r="H25" s="6" t="s">
        <v>124</v>
      </c>
      <c r="I25" s="6" t="s">
        <v>125</v>
      </c>
      <c r="J25" s="6" t="s">
        <v>126</v>
      </c>
      <c r="K25" s="1">
        <v>0</v>
      </c>
      <c r="L25" s="1">
        <v>0</v>
      </c>
      <c r="M25" s="1">
        <v>0</v>
      </c>
      <c r="N25" s="1">
        <v>397949.3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-397949.3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0</v>
      </c>
      <c r="AG2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2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26" spans="1:34" ht="75" customHeight="1" x14ac:dyDescent="0.25">
      <c r="A26" s="6" t="s">
        <v>30</v>
      </c>
      <c r="B26" s="6" t="s">
        <v>31</v>
      </c>
      <c r="C26" s="6" t="s">
        <v>127</v>
      </c>
      <c r="D26" s="6" t="s">
        <v>128</v>
      </c>
      <c r="E26" s="6" t="s">
        <v>133</v>
      </c>
      <c r="F26" s="6" t="s">
        <v>134</v>
      </c>
      <c r="G26" s="6" t="s">
        <v>135</v>
      </c>
      <c r="H26" s="6" t="s">
        <v>136</v>
      </c>
      <c r="I26" s="6" t="s">
        <v>137</v>
      </c>
      <c r="J26" s="6" t="s">
        <v>138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10000</v>
      </c>
      <c r="AG2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2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27" spans="1:34" ht="75" customHeight="1" x14ac:dyDescent="0.25">
      <c r="A27" s="6" t="s">
        <v>30</v>
      </c>
      <c r="B27" s="6" t="s">
        <v>31</v>
      </c>
      <c r="C27" s="6" t="s">
        <v>127</v>
      </c>
      <c r="D27" s="6" t="s">
        <v>128</v>
      </c>
      <c r="E27" s="6" t="s">
        <v>133</v>
      </c>
      <c r="F27" s="6" t="s">
        <v>134</v>
      </c>
      <c r="G27" s="6" t="s">
        <v>139</v>
      </c>
      <c r="H27" s="6" t="s">
        <v>140</v>
      </c>
      <c r="I27" s="6" t="s">
        <v>141</v>
      </c>
      <c r="J27" s="6" t="s">
        <v>142</v>
      </c>
      <c r="K27" s="1">
        <v>0</v>
      </c>
      <c r="L27" s="1">
        <v>0</v>
      </c>
      <c r="M27" s="1">
        <v>0</v>
      </c>
      <c r="N27" s="1">
        <v>13890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13890</v>
      </c>
      <c r="AG2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2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28" spans="1:34" ht="75" customHeight="1" x14ac:dyDescent="0.25">
      <c r="A28" s="6" t="s">
        <v>30</v>
      </c>
      <c r="B28" s="6" t="s">
        <v>31</v>
      </c>
      <c r="C28" s="6" t="s">
        <v>127</v>
      </c>
      <c r="D28" s="6" t="s">
        <v>128</v>
      </c>
      <c r="E28" s="6" t="s">
        <v>143</v>
      </c>
      <c r="F28" s="6" t="s">
        <v>144</v>
      </c>
      <c r="G28" s="6" t="s">
        <v>145</v>
      </c>
      <c r="H28" s="6" t="s">
        <v>146</v>
      </c>
      <c r="I28" s="6" t="s">
        <v>147</v>
      </c>
      <c r="J28" s="6" t="s">
        <v>148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107806.3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15077.2</v>
      </c>
      <c r="AB28" s="1">
        <v>15077.2</v>
      </c>
      <c r="AC28" s="1">
        <v>0</v>
      </c>
      <c r="AD28" s="1">
        <v>5472.32</v>
      </c>
      <c r="AE28" s="1">
        <v>5472.32</v>
      </c>
      <c r="AF2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107806.3</v>
      </c>
      <c r="AG2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20549.52</v>
      </c>
      <c r="AH2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20549.52</v>
      </c>
    </row>
    <row r="29" spans="1:34" ht="75" customHeight="1" x14ac:dyDescent="0.25">
      <c r="A29" s="6" t="s">
        <v>30</v>
      </c>
      <c r="B29" s="6" t="s">
        <v>31</v>
      </c>
      <c r="C29" s="6" t="s">
        <v>127</v>
      </c>
      <c r="D29" s="6" t="s">
        <v>128</v>
      </c>
      <c r="E29" s="6" t="s">
        <v>149</v>
      </c>
      <c r="F29" s="6" t="s">
        <v>150</v>
      </c>
      <c r="G29" s="6" t="s">
        <v>151</v>
      </c>
      <c r="H29" s="6" t="s">
        <v>152</v>
      </c>
      <c r="I29" s="6" t="s">
        <v>153</v>
      </c>
      <c r="J29" s="6" t="s">
        <v>154</v>
      </c>
      <c r="K29" s="1">
        <v>0</v>
      </c>
      <c r="L29" s="1">
        <v>0</v>
      </c>
      <c r="M29" s="1">
        <v>0</v>
      </c>
      <c r="N29" s="1">
        <v>302.60000000000002</v>
      </c>
      <c r="O29" s="1">
        <v>302.60000000000002</v>
      </c>
      <c r="P29" s="1">
        <v>302.60000000000002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302.60000000000002</v>
      </c>
      <c r="AG2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302.60000000000002</v>
      </c>
      <c r="AH2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302.60000000000002</v>
      </c>
    </row>
    <row r="30" spans="1:34" ht="75" customHeight="1" x14ac:dyDescent="0.25">
      <c r="A30" s="6" t="s">
        <v>30</v>
      </c>
      <c r="B30" s="6" t="s">
        <v>31</v>
      </c>
      <c r="C30" s="6" t="s">
        <v>127</v>
      </c>
      <c r="D30" s="6" t="s">
        <v>128</v>
      </c>
      <c r="E30" s="6" t="s">
        <v>83</v>
      </c>
      <c r="F30" s="6" t="s">
        <v>84</v>
      </c>
      <c r="G30" s="6" t="s">
        <v>155</v>
      </c>
      <c r="H30" s="6" t="s">
        <v>156</v>
      </c>
      <c r="I30" s="6" t="s">
        <v>157</v>
      </c>
      <c r="J30" s="6" t="s">
        <v>158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6038.9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6038.9</v>
      </c>
      <c r="AG3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3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31" spans="1:34" ht="75" customHeight="1" x14ac:dyDescent="0.25">
      <c r="A31" s="6" t="s">
        <v>30</v>
      </c>
      <c r="B31" s="6" t="s">
        <v>31</v>
      </c>
      <c r="C31" s="6" t="s">
        <v>127</v>
      </c>
      <c r="D31" s="6" t="s">
        <v>128</v>
      </c>
      <c r="E31" s="6" t="s">
        <v>83</v>
      </c>
      <c r="F31" s="6" t="s">
        <v>84</v>
      </c>
      <c r="G31" s="6" t="s">
        <v>159</v>
      </c>
      <c r="H31" s="6" t="s">
        <v>156</v>
      </c>
      <c r="I31" s="6" t="s">
        <v>157</v>
      </c>
      <c r="J31" s="6" t="s">
        <v>160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5385.5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5385.5</v>
      </c>
      <c r="AG3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3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32" spans="1:34" ht="75" customHeight="1" x14ac:dyDescent="0.25">
      <c r="A32" s="6" t="s">
        <v>30</v>
      </c>
      <c r="B32" s="6" t="s">
        <v>31</v>
      </c>
      <c r="C32" s="6" t="s">
        <v>127</v>
      </c>
      <c r="D32" s="6" t="s">
        <v>128</v>
      </c>
      <c r="E32" s="6" t="s">
        <v>83</v>
      </c>
      <c r="F32" s="6" t="s">
        <v>84</v>
      </c>
      <c r="G32" s="6" t="s">
        <v>159</v>
      </c>
      <c r="H32" s="6" t="s">
        <v>161</v>
      </c>
      <c r="I32" s="6" t="s">
        <v>162</v>
      </c>
      <c r="J32" s="6" t="s">
        <v>163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6573.5</v>
      </c>
      <c r="AA32" s="1">
        <v>0</v>
      </c>
      <c r="AB32" s="1">
        <v>0</v>
      </c>
      <c r="AC32" s="1">
        <v>0</v>
      </c>
      <c r="AD32" s="1">
        <v>6573.5</v>
      </c>
      <c r="AE32" s="1">
        <v>0</v>
      </c>
      <c r="AF3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6573.5</v>
      </c>
      <c r="AG3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6573.5</v>
      </c>
      <c r="AH3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33" spans="1:34" ht="75" customHeight="1" x14ac:dyDescent="0.25">
      <c r="A33" s="6" t="s">
        <v>30</v>
      </c>
      <c r="B33" s="6" t="s">
        <v>31</v>
      </c>
      <c r="C33" s="6" t="s">
        <v>127</v>
      </c>
      <c r="D33" s="6" t="s">
        <v>128</v>
      </c>
      <c r="E33" s="6" t="s">
        <v>83</v>
      </c>
      <c r="F33" s="6" t="s">
        <v>84</v>
      </c>
      <c r="G33" s="6" t="s">
        <v>164</v>
      </c>
      <c r="H33" s="6" t="s">
        <v>165</v>
      </c>
      <c r="I33" s="6" t="s">
        <v>166</v>
      </c>
      <c r="J33" s="6" t="s">
        <v>167</v>
      </c>
      <c r="K33" s="1">
        <v>0</v>
      </c>
      <c r="L33" s="1">
        <v>0</v>
      </c>
      <c r="M33" s="1">
        <v>0</v>
      </c>
      <c r="N33" s="1">
        <v>12330</v>
      </c>
      <c r="O33" s="1">
        <v>0</v>
      </c>
      <c r="P33" s="1">
        <v>0</v>
      </c>
      <c r="Q33" s="1">
        <v>0</v>
      </c>
      <c r="R33" s="1">
        <v>12330</v>
      </c>
      <c r="S33" s="1">
        <v>12330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12330</v>
      </c>
      <c r="AG3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12330</v>
      </c>
      <c r="AH3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12330</v>
      </c>
    </row>
    <row r="34" spans="1:34" ht="75" customHeight="1" x14ac:dyDescent="0.25">
      <c r="A34" s="6" t="s">
        <v>30</v>
      </c>
      <c r="B34" s="6" t="s">
        <v>31</v>
      </c>
      <c r="C34" s="6" t="s">
        <v>127</v>
      </c>
      <c r="D34" s="6" t="s">
        <v>128</v>
      </c>
      <c r="E34" s="6" t="s">
        <v>83</v>
      </c>
      <c r="F34" s="6" t="s">
        <v>84</v>
      </c>
      <c r="G34" s="6" t="s">
        <v>168</v>
      </c>
      <c r="H34" s="6" t="s">
        <v>169</v>
      </c>
      <c r="I34" s="6" t="s">
        <v>170</v>
      </c>
      <c r="J34" s="6" t="s">
        <v>171</v>
      </c>
      <c r="K34" s="1">
        <v>0</v>
      </c>
      <c r="L34" s="1">
        <v>0</v>
      </c>
      <c r="M34" s="1">
        <v>0</v>
      </c>
      <c r="N34" s="1">
        <v>5181.2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676.2</v>
      </c>
      <c r="Y34" s="1">
        <v>402.1</v>
      </c>
      <c r="Z34" s="1">
        <v>0</v>
      </c>
      <c r="AA34" s="1">
        <v>0</v>
      </c>
      <c r="AB34" s="1">
        <v>274.10000000000002</v>
      </c>
      <c r="AC34" s="1">
        <v>0</v>
      </c>
      <c r="AD34" s="1">
        <v>317.5</v>
      </c>
      <c r="AE34" s="1">
        <v>0</v>
      </c>
      <c r="AF3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5181.2</v>
      </c>
      <c r="AG3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993.7</v>
      </c>
      <c r="AH3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676.2</v>
      </c>
    </row>
    <row r="35" spans="1:34" ht="75" customHeight="1" x14ac:dyDescent="0.25">
      <c r="A35" s="6" t="s">
        <v>30</v>
      </c>
      <c r="B35" s="6" t="s">
        <v>31</v>
      </c>
      <c r="C35" s="6" t="s">
        <v>127</v>
      </c>
      <c r="D35" s="6" t="s">
        <v>128</v>
      </c>
      <c r="E35" s="6" t="s">
        <v>83</v>
      </c>
      <c r="F35" s="6" t="s">
        <v>84</v>
      </c>
      <c r="G35" s="6" t="s">
        <v>172</v>
      </c>
      <c r="H35" s="6" t="s">
        <v>173</v>
      </c>
      <c r="I35" s="6" t="s">
        <v>174</v>
      </c>
      <c r="J35" s="6" t="s">
        <v>175</v>
      </c>
      <c r="K35" s="1">
        <v>0</v>
      </c>
      <c r="L35" s="1">
        <v>0</v>
      </c>
      <c r="M35" s="1">
        <v>0</v>
      </c>
      <c r="N35" s="1">
        <v>13495.1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4721</v>
      </c>
      <c r="V35" s="1">
        <v>4721</v>
      </c>
      <c r="W35" s="1">
        <v>0</v>
      </c>
      <c r="X35" s="1">
        <v>1355.9</v>
      </c>
      <c r="Y35" s="1">
        <v>0</v>
      </c>
      <c r="Z35" s="1">
        <v>0</v>
      </c>
      <c r="AA35" s="1">
        <v>0</v>
      </c>
      <c r="AB35" s="1">
        <v>1355.9</v>
      </c>
      <c r="AC35" s="1">
        <v>0</v>
      </c>
      <c r="AD35" s="1">
        <v>1340</v>
      </c>
      <c r="AE35" s="1">
        <v>1340</v>
      </c>
      <c r="AF3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13495.1</v>
      </c>
      <c r="AG3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7416.9</v>
      </c>
      <c r="AH3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7416.9</v>
      </c>
    </row>
    <row r="36" spans="1:34" ht="75" customHeight="1" x14ac:dyDescent="0.25">
      <c r="A36" s="6" t="s">
        <v>30</v>
      </c>
      <c r="B36" s="6" t="s">
        <v>31</v>
      </c>
      <c r="C36" s="6" t="s">
        <v>127</v>
      </c>
      <c r="D36" s="6" t="s">
        <v>128</v>
      </c>
      <c r="E36" s="6" t="s">
        <v>83</v>
      </c>
      <c r="F36" s="6" t="s">
        <v>84</v>
      </c>
      <c r="G36" s="6" t="s">
        <v>176</v>
      </c>
      <c r="H36" s="6" t="s">
        <v>173</v>
      </c>
      <c r="I36" s="6" t="s">
        <v>174</v>
      </c>
      <c r="J36" s="6" t="s">
        <v>177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24960</v>
      </c>
      <c r="AD36" s="1">
        <v>0</v>
      </c>
      <c r="AE36" s="1">
        <v>0</v>
      </c>
      <c r="AF3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24960</v>
      </c>
      <c r="AG3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3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37" spans="1:34" ht="75" customHeight="1" x14ac:dyDescent="0.25">
      <c r="A37" s="6" t="s">
        <v>30</v>
      </c>
      <c r="B37" s="6" t="s">
        <v>31</v>
      </c>
      <c r="C37" s="6" t="s">
        <v>127</v>
      </c>
      <c r="D37" s="6" t="s">
        <v>128</v>
      </c>
      <c r="E37" s="6" t="s">
        <v>83</v>
      </c>
      <c r="F37" s="6" t="s">
        <v>84</v>
      </c>
      <c r="G37" s="6" t="s">
        <v>178</v>
      </c>
      <c r="H37" s="6" t="s">
        <v>179</v>
      </c>
      <c r="I37" s="6" t="s">
        <v>180</v>
      </c>
      <c r="J37" s="6" t="s">
        <v>181</v>
      </c>
      <c r="K37" s="1">
        <v>0</v>
      </c>
      <c r="L37" s="1">
        <v>0</v>
      </c>
      <c r="M37" s="1">
        <v>0</v>
      </c>
      <c r="N37" s="1">
        <v>8618.6</v>
      </c>
      <c r="O37" s="1">
        <v>0</v>
      </c>
      <c r="P37" s="1">
        <v>0</v>
      </c>
      <c r="Q37" s="1">
        <v>0</v>
      </c>
      <c r="R37" s="1">
        <v>1876.3</v>
      </c>
      <c r="S37" s="1">
        <v>1116.5</v>
      </c>
      <c r="T37" s="1">
        <v>0</v>
      </c>
      <c r="U37" s="1">
        <v>0</v>
      </c>
      <c r="V37" s="1">
        <v>759.8</v>
      </c>
      <c r="W37" s="1">
        <v>0</v>
      </c>
      <c r="X37" s="1">
        <v>2347.1</v>
      </c>
      <c r="Y37" s="1">
        <v>563.5</v>
      </c>
      <c r="Z37" s="1">
        <v>0</v>
      </c>
      <c r="AA37" s="1">
        <v>0</v>
      </c>
      <c r="AB37" s="1">
        <v>1783.6</v>
      </c>
      <c r="AC37" s="1">
        <v>0</v>
      </c>
      <c r="AD37" s="1">
        <v>1060</v>
      </c>
      <c r="AE37" s="1">
        <v>865</v>
      </c>
      <c r="AF3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8618.6</v>
      </c>
      <c r="AG3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5283.4</v>
      </c>
      <c r="AH3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5088.3999999999996</v>
      </c>
    </row>
    <row r="38" spans="1:34" ht="75" customHeight="1" x14ac:dyDescent="0.25">
      <c r="A38" s="6" t="s">
        <v>30</v>
      </c>
      <c r="B38" s="6" t="s">
        <v>31</v>
      </c>
      <c r="C38" s="6" t="s">
        <v>127</v>
      </c>
      <c r="D38" s="6" t="s">
        <v>128</v>
      </c>
      <c r="E38" s="6" t="s">
        <v>83</v>
      </c>
      <c r="F38" s="6" t="s">
        <v>84</v>
      </c>
      <c r="G38" s="6" t="s">
        <v>182</v>
      </c>
      <c r="H38" s="6" t="s">
        <v>183</v>
      </c>
      <c r="I38" s="6" t="s">
        <v>184</v>
      </c>
      <c r="J38" s="6" t="s">
        <v>185</v>
      </c>
      <c r="K38" s="1">
        <v>41600</v>
      </c>
      <c r="L38" s="1">
        <v>0</v>
      </c>
      <c r="M38" s="1">
        <v>0</v>
      </c>
      <c r="N38" s="1">
        <v>0</v>
      </c>
      <c r="O38" s="1">
        <v>41600</v>
      </c>
      <c r="P38" s="1">
        <v>41600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41600</v>
      </c>
      <c r="AG3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41600</v>
      </c>
      <c r="AH3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41600</v>
      </c>
    </row>
    <row r="39" spans="1:34" ht="75" customHeight="1" x14ac:dyDescent="0.25">
      <c r="A39" s="6" t="s">
        <v>30</v>
      </c>
      <c r="B39" s="6" t="s">
        <v>31</v>
      </c>
      <c r="C39" s="6" t="s">
        <v>127</v>
      </c>
      <c r="D39" s="6" t="s">
        <v>128</v>
      </c>
      <c r="E39" s="6" t="s">
        <v>83</v>
      </c>
      <c r="F39" s="6" t="s">
        <v>84</v>
      </c>
      <c r="G39" s="6" t="s">
        <v>186</v>
      </c>
      <c r="H39" s="6" t="s">
        <v>169</v>
      </c>
      <c r="I39" s="6" t="s">
        <v>170</v>
      </c>
      <c r="J39" s="6" t="s">
        <v>187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7224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7224</v>
      </c>
      <c r="AG3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3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0" spans="1:34" ht="75" customHeight="1" x14ac:dyDescent="0.25">
      <c r="A40" s="6" t="s">
        <v>30</v>
      </c>
      <c r="B40" s="6" t="s">
        <v>31</v>
      </c>
      <c r="C40" s="6" t="s">
        <v>127</v>
      </c>
      <c r="D40" s="6" t="s">
        <v>128</v>
      </c>
      <c r="E40" s="6" t="s">
        <v>188</v>
      </c>
      <c r="F40" s="6" t="s">
        <v>189</v>
      </c>
      <c r="G40" s="6" t="s">
        <v>190</v>
      </c>
      <c r="H40" s="6" t="s">
        <v>191</v>
      </c>
      <c r="I40" s="6" t="s">
        <v>192</v>
      </c>
      <c r="J40" s="6" t="s">
        <v>193</v>
      </c>
      <c r="K40" s="1">
        <v>0</v>
      </c>
      <c r="L40" s="1">
        <v>0</v>
      </c>
      <c r="M40" s="1">
        <v>0</v>
      </c>
      <c r="N40" s="1">
        <v>6968</v>
      </c>
      <c r="O40" s="1">
        <v>6968</v>
      </c>
      <c r="P40" s="1">
        <v>6968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6968</v>
      </c>
      <c r="AG4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6968</v>
      </c>
      <c r="AH4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6968</v>
      </c>
    </row>
    <row r="41" spans="1:34" ht="75" customHeight="1" x14ac:dyDescent="0.25">
      <c r="A41" s="6" t="s">
        <v>30</v>
      </c>
      <c r="B41" s="6" t="s">
        <v>31</v>
      </c>
      <c r="C41" s="6" t="s">
        <v>127</v>
      </c>
      <c r="D41" s="6" t="s">
        <v>128</v>
      </c>
      <c r="E41" s="6" t="s">
        <v>188</v>
      </c>
      <c r="F41" s="6" t="s">
        <v>189</v>
      </c>
      <c r="G41" s="6" t="s">
        <v>194</v>
      </c>
      <c r="H41" s="6" t="s">
        <v>195</v>
      </c>
      <c r="I41" s="6" t="s">
        <v>196</v>
      </c>
      <c r="J41" s="6" t="s">
        <v>197</v>
      </c>
      <c r="K41" s="1">
        <v>0</v>
      </c>
      <c r="L41" s="1">
        <v>0</v>
      </c>
      <c r="M41" s="1">
        <v>0</v>
      </c>
      <c r="N41" s="1">
        <v>11325.74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3323.24</v>
      </c>
      <c r="Y41" s="1">
        <v>3323.24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11325.74</v>
      </c>
      <c r="AG4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3323.24</v>
      </c>
      <c r="AH4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3323.24</v>
      </c>
    </row>
    <row r="42" spans="1:34" ht="75" customHeight="1" x14ac:dyDescent="0.25">
      <c r="A42" s="6" t="s">
        <v>30</v>
      </c>
      <c r="B42" s="6" t="s">
        <v>31</v>
      </c>
      <c r="C42" s="6" t="s">
        <v>127</v>
      </c>
      <c r="D42" s="6" t="s">
        <v>128</v>
      </c>
      <c r="E42" s="6" t="s">
        <v>188</v>
      </c>
      <c r="F42" s="6" t="s">
        <v>189</v>
      </c>
      <c r="G42" s="6" t="s">
        <v>198</v>
      </c>
      <c r="H42" s="6" t="s">
        <v>199</v>
      </c>
      <c r="I42" s="6" t="s">
        <v>200</v>
      </c>
      <c r="J42" s="6" t="s">
        <v>201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7128</v>
      </c>
      <c r="R42" s="1">
        <v>0</v>
      </c>
      <c r="S42" s="1">
        <v>0</v>
      </c>
      <c r="T42" s="1">
        <v>0</v>
      </c>
      <c r="U42" s="1">
        <v>7128</v>
      </c>
      <c r="V42" s="1">
        <v>0</v>
      </c>
      <c r="W42" s="1">
        <v>0</v>
      </c>
      <c r="X42" s="1">
        <v>0</v>
      </c>
      <c r="Y42" s="1">
        <v>7128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7128</v>
      </c>
      <c r="AG4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7128</v>
      </c>
      <c r="AH4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7128</v>
      </c>
    </row>
    <row r="43" spans="1:34" ht="75" customHeight="1" x14ac:dyDescent="0.25">
      <c r="A43" s="6" t="s">
        <v>30</v>
      </c>
      <c r="B43" s="6" t="s">
        <v>31</v>
      </c>
      <c r="C43" s="6" t="s">
        <v>127</v>
      </c>
      <c r="D43" s="6" t="s">
        <v>128</v>
      </c>
      <c r="E43" s="6" t="s">
        <v>188</v>
      </c>
      <c r="F43" s="6" t="s">
        <v>189</v>
      </c>
      <c r="G43" s="6" t="s">
        <v>202</v>
      </c>
      <c r="H43" s="6" t="s">
        <v>203</v>
      </c>
      <c r="I43" s="6" t="s">
        <v>204</v>
      </c>
      <c r="J43" s="6" t="s">
        <v>205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111300</v>
      </c>
      <c r="AD43" s="1">
        <v>0</v>
      </c>
      <c r="AE43" s="1">
        <v>0</v>
      </c>
      <c r="AF4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111300</v>
      </c>
      <c r="AG4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4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4" spans="1:34" ht="75" customHeight="1" x14ac:dyDescent="0.25">
      <c r="A44" s="6" t="s">
        <v>30</v>
      </c>
      <c r="B44" s="6" t="s">
        <v>31</v>
      </c>
      <c r="C44" s="6" t="s">
        <v>127</v>
      </c>
      <c r="D44" s="6" t="s">
        <v>128</v>
      </c>
      <c r="E44" s="6" t="s">
        <v>188</v>
      </c>
      <c r="F44" s="6" t="s">
        <v>189</v>
      </c>
      <c r="G44" s="6" t="s">
        <v>206</v>
      </c>
      <c r="H44" s="6" t="s">
        <v>207</v>
      </c>
      <c r="I44" s="6" t="s">
        <v>208</v>
      </c>
      <c r="J44" s="6" t="s">
        <v>209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12000</v>
      </c>
      <c r="AD44" s="1">
        <v>0</v>
      </c>
      <c r="AE44" s="1">
        <v>0</v>
      </c>
      <c r="AF4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12000</v>
      </c>
      <c r="AG4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4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5" spans="1:34" ht="75" customHeight="1" x14ac:dyDescent="0.25">
      <c r="A45" s="6" t="s">
        <v>30</v>
      </c>
      <c r="B45" s="6" t="s">
        <v>31</v>
      </c>
      <c r="C45" s="6" t="s">
        <v>127</v>
      </c>
      <c r="D45" s="6" t="s">
        <v>128</v>
      </c>
      <c r="E45" s="6" t="s">
        <v>188</v>
      </c>
      <c r="F45" s="6" t="s">
        <v>189</v>
      </c>
      <c r="G45" s="6" t="s">
        <v>210</v>
      </c>
      <c r="H45" s="6" t="s">
        <v>211</v>
      </c>
      <c r="I45" s="6" t="s">
        <v>212</v>
      </c>
      <c r="J45" s="6" t="s">
        <v>213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8000</v>
      </c>
      <c r="AD45" s="1">
        <v>0</v>
      </c>
      <c r="AE45" s="1">
        <v>0</v>
      </c>
      <c r="AF4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8000</v>
      </c>
      <c r="AG4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4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6" spans="1:34" ht="75" customHeight="1" x14ac:dyDescent="0.25">
      <c r="A46" s="6" t="s">
        <v>30</v>
      </c>
      <c r="B46" s="6" t="s">
        <v>31</v>
      </c>
      <c r="C46" s="6" t="s">
        <v>127</v>
      </c>
      <c r="D46" s="6" t="s">
        <v>128</v>
      </c>
      <c r="E46" s="6" t="s">
        <v>214</v>
      </c>
      <c r="F46" s="6" t="s">
        <v>215</v>
      </c>
      <c r="G46" s="6" t="s">
        <v>216</v>
      </c>
      <c r="H46" s="6" t="s">
        <v>217</v>
      </c>
      <c r="I46" s="6" t="s">
        <v>218</v>
      </c>
      <c r="J46" s="6" t="s">
        <v>219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29200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675.66</v>
      </c>
      <c r="AE46" s="1">
        <v>675.66</v>
      </c>
      <c r="AF4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29200</v>
      </c>
      <c r="AG4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675.66</v>
      </c>
      <c r="AH4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675.66</v>
      </c>
    </row>
    <row r="47" spans="1:34" ht="75" customHeight="1" x14ac:dyDescent="0.25">
      <c r="A47" s="6" t="s">
        <v>30</v>
      </c>
      <c r="B47" s="6" t="s">
        <v>31</v>
      </c>
      <c r="C47" s="6" t="s">
        <v>127</v>
      </c>
      <c r="D47" s="6" t="s">
        <v>128</v>
      </c>
      <c r="E47" s="6" t="s">
        <v>214</v>
      </c>
      <c r="F47" s="6" t="s">
        <v>215</v>
      </c>
      <c r="G47" s="6" t="s">
        <v>220</v>
      </c>
      <c r="H47" s="6" t="s">
        <v>221</v>
      </c>
      <c r="I47" s="6" t="s">
        <v>222</v>
      </c>
      <c r="J47" s="6" t="s">
        <v>223</v>
      </c>
      <c r="K47" s="1">
        <v>0</v>
      </c>
      <c r="L47" s="1">
        <v>0</v>
      </c>
      <c r="M47" s="1">
        <v>0</v>
      </c>
      <c r="N47" s="1">
        <v>6901.68</v>
      </c>
      <c r="O47" s="1">
        <v>0</v>
      </c>
      <c r="P47" s="1">
        <v>0</v>
      </c>
      <c r="Q47" s="1">
        <v>0</v>
      </c>
      <c r="R47" s="1">
        <v>931.82</v>
      </c>
      <c r="S47" s="1">
        <v>931.82</v>
      </c>
      <c r="T47" s="1">
        <v>0</v>
      </c>
      <c r="U47" s="1">
        <v>760.86</v>
      </c>
      <c r="V47" s="1">
        <v>760.86</v>
      </c>
      <c r="W47" s="1">
        <v>0</v>
      </c>
      <c r="X47" s="1">
        <v>417.98</v>
      </c>
      <c r="Y47" s="1">
        <v>417.98</v>
      </c>
      <c r="Z47" s="1">
        <v>0</v>
      </c>
      <c r="AA47" s="1">
        <v>0</v>
      </c>
      <c r="AB47" s="1">
        <v>0</v>
      </c>
      <c r="AC47" s="1">
        <v>0</v>
      </c>
      <c r="AD47" s="1">
        <v>1093.1199999999999</v>
      </c>
      <c r="AE47" s="1">
        <v>1093.1199999999999</v>
      </c>
      <c r="AF4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6901.68</v>
      </c>
      <c r="AG4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3203.7799999999997</v>
      </c>
      <c r="AH4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3203.7799999999997</v>
      </c>
    </row>
    <row r="48" spans="1:34" ht="75" customHeight="1" x14ac:dyDescent="0.25">
      <c r="A48" s="6" t="s">
        <v>30</v>
      </c>
      <c r="B48" s="6" t="s">
        <v>31</v>
      </c>
      <c r="C48" s="6" t="s">
        <v>127</v>
      </c>
      <c r="D48" s="6" t="s">
        <v>128</v>
      </c>
      <c r="E48" s="6" t="s">
        <v>214</v>
      </c>
      <c r="F48" s="6" t="s">
        <v>215</v>
      </c>
      <c r="G48" s="6" t="s">
        <v>224</v>
      </c>
      <c r="H48" s="6" t="s">
        <v>225</v>
      </c>
      <c r="I48" s="6" t="s">
        <v>226</v>
      </c>
      <c r="J48" s="6" t="s">
        <v>227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26000</v>
      </c>
      <c r="AA48" s="1">
        <v>0</v>
      </c>
      <c r="AB48" s="1">
        <v>0</v>
      </c>
      <c r="AC48" s="1">
        <v>0</v>
      </c>
      <c r="AD48" s="1">
        <v>2960</v>
      </c>
      <c r="AE48" s="1">
        <v>2960</v>
      </c>
      <c r="AF4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26000</v>
      </c>
      <c r="AG4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2960</v>
      </c>
      <c r="AH4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2960</v>
      </c>
    </row>
    <row r="49" spans="1:34" ht="75" customHeight="1" x14ac:dyDescent="0.25">
      <c r="A49" s="6" t="s">
        <v>30</v>
      </c>
      <c r="B49" s="6" t="s">
        <v>31</v>
      </c>
      <c r="C49" s="6" t="s">
        <v>127</v>
      </c>
      <c r="D49" s="6" t="s">
        <v>128</v>
      </c>
      <c r="E49" s="6" t="s">
        <v>214</v>
      </c>
      <c r="F49" s="6" t="s">
        <v>215</v>
      </c>
      <c r="G49" s="6" t="s">
        <v>228</v>
      </c>
      <c r="H49" s="6" t="s">
        <v>229</v>
      </c>
      <c r="I49" s="6" t="s">
        <v>230</v>
      </c>
      <c r="J49" s="6" t="s">
        <v>231</v>
      </c>
      <c r="K49" s="1">
        <v>0</v>
      </c>
      <c r="L49" s="1">
        <v>0</v>
      </c>
      <c r="M49" s="1">
        <v>0</v>
      </c>
      <c r="N49" s="1">
        <v>10386.4</v>
      </c>
      <c r="O49" s="1">
        <v>2696.8</v>
      </c>
      <c r="P49" s="1">
        <v>0</v>
      </c>
      <c r="Q49" s="1">
        <v>0</v>
      </c>
      <c r="R49" s="1">
        <v>0</v>
      </c>
      <c r="S49" s="1">
        <v>2696.8</v>
      </c>
      <c r="T49" s="1">
        <v>0</v>
      </c>
      <c r="U49" s="1">
        <v>685.6</v>
      </c>
      <c r="V49" s="1">
        <v>685.6</v>
      </c>
      <c r="W49" s="1">
        <v>0</v>
      </c>
      <c r="X49" s="1">
        <v>0</v>
      </c>
      <c r="Y49" s="1">
        <v>0</v>
      </c>
      <c r="Z49" s="1">
        <v>0</v>
      </c>
      <c r="AA49" s="1">
        <v>618</v>
      </c>
      <c r="AB49" s="1">
        <v>618</v>
      </c>
      <c r="AC49" s="1">
        <v>0</v>
      </c>
      <c r="AD49" s="1">
        <v>618</v>
      </c>
      <c r="AE49" s="1">
        <v>0</v>
      </c>
      <c r="AF4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10386.4</v>
      </c>
      <c r="AG4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4618.3999999999996</v>
      </c>
      <c r="AH4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4000.4</v>
      </c>
    </row>
    <row r="50" spans="1:34" ht="75" customHeight="1" x14ac:dyDescent="0.25">
      <c r="A50" s="6" t="s">
        <v>30</v>
      </c>
      <c r="B50" s="6" t="s">
        <v>31</v>
      </c>
      <c r="C50" s="6" t="s">
        <v>127</v>
      </c>
      <c r="D50" s="6" t="s">
        <v>128</v>
      </c>
      <c r="E50" s="6" t="s">
        <v>232</v>
      </c>
      <c r="F50" s="6" t="s">
        <v>233</v>
      </c>
      <c r="G50" s="6" t="s">
        <v>176</v>
      </c>
      <c r="H50" s="6" t="s">
        <v>173</v>
      </c>
      <c r="I50" s="6" t="s">
        <v>174</v>
      </c>
      <c r="J50" s="6" t="s">
        <v>234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40</v>
      </c>
      <c r="AD50" s="1">
        <v>0</v>
      </c>
      <c r="AE50" s="1">
        <v>0</v>
      </c>
      <c r="AF5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40</v>
      </c>
      <c r="AG5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1" spans="1:34" ht="75" customHeight="1" x14ac:dyDescent="0.25">
      <c r="A51" s="6" t="s">
        <v>30</v>
      </c>
      <c r="B51" s="6" t="s">
        <v>31</v>
      </c>
      <c r="C51" s="6" t="s">
        <v>127</v>
      </c>
      <c r="D51" s="6" t="s">
        <v>128</v>
      </c>
      <c r="E51" s="6" t="s">
        <v>232</v>
      </c>
      <c r="F51" s="6" t="s">
        <v>233</v>
      </c>
      <c r="G51" s="6" t="s">
        <v>235</v>
      </c>
      <c r="H51" s="6" t="s">
        <v>236</v>
      </c>
      <c r="I51" s="6" t="s">
        <v>237</v>
      </c>
      <c r="J51" s="6" t="s">
        <v>238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54008.34</v>
      </c>
      <c r="AD51" s="1">
        <v>0</v>
      </c>
      <c r="AE51" s="1">
        <v>0</v>
      </c>
      <c r="AF5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54008.34</v>
      </c>
      <c r="AG5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2" spans="1:34" ht="75" customHeight="1" x14ac:dyDescent="0.25">
      <c r="A52" s="6" t="s">
        <v>30</v>
      </c>
      <c r="B52" s="6" t="s">
        <v>31</v>
      </c>
      <c r="C52" s="6" t="s">
        <v>127</v>
      </c>
      <c r="D52" s="6" t="s">
        <v>128</v>
      </c>
      <c r="E52" s="6" t="s">
        <v>232</v>
      </c>
      <c r="F52" s="6" t="s">
        <v>233</v>
      </c>
      <c r="G52" s="6" t="s">
        <v>239</v>
      </c>
      <c r="H52" s="6" t="s">
        <v>240</v>
      </c>
      <c r="I52" s="6" t="s">
        <v>241</v>
      </c>
      <c r="J52" s="6" t="s">
        <v>242</v>
      </c>
      <c r="K52" s="1">
        <v>470625</v>
      </c>
      <c r="L52" s="1">
        <v>0</v>
      </c>
      <c r="M52" s="1">
        <v>0</v>
      </c>
      <c r="N52" s="1">
        <v>1411875</v>
      </c>
      <c r="O52" s="1">
        <v>1882500</v>
      </c>
      <c r="P52" s="1">
        <v>0</v>
      </c>
      <c r="Q52" s="1">
        <v>0</v>
      </c>
      <c r="R52" s="1">
        <v>0</v>
      </c>
      <c r="S52" s="1">
        <v>1882500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1882500</v>
      </c>
      <c r="AG5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1882500</v>
      </c>
      <c r="AH5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1882500</v>
      </c>
    </row>
    <row r="53" spans="1:34" ht="75" customHeight="1" x14ac:dyDescent="0.25">
      <c r="A53" s="6" t="s">
        <v>30</v>
      </c>
      <c r="B53" s="6" t="s">
        <v>31</v>
      </c>
      <c r="C53" s="6" t="s">
        <v>127</v>
      </c>
      <c r="D53" s="6" t="s">
        <v>128</v>
      </c>
      <c r="E53" s="6" t="s">
        <v>243</v>
      </c>
      <c r="F53" s="6" t="s">
        <v>244</v>
      </c>
      <c r="G53" s="6" t="s">
        <v>245</v>
      </c>
      <c r="H53" s="6" t="s">
        <v>246</v>
      </c>
      <c r="I53" s="6" t="s">
        <v>247</v>
      </c>
      <c r="J53" s="6" t="s">
        <v>248</v>
      </c>
      <c r="K53" s="1">
        <v>0</v>
      </c>
      <c r="L53" s="1">
        <v>0</v>
      </c>
      <c r="M53" s="1">
        <v>0</v>
      </c>
      <c r="N53" s="1">
        <v>2820</v>
      </c>
      <c r="O53" s="1">
        <v>0</v>
      </c>
      <c r="P53" s="1">
        <v>0</v>
      </c>
      <c r="Q53" s="1">
        <v>0</v>
      </c>
      <c r="R53" s="1">
        <v>1410</v>
      </c>
      <c r="S53" s="1">
        <v>1410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2820</v>
      </c>
      <c r="AG5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1410</v>
      </c>
      <c r="AH5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1410</v>
      </c>
    </row>
    <row r="54" spans="1:34" ht="75" customHeight="1" x14ac:dyDescent="0.25">
      <c r="A54" s="6" t="s">
        <v>30</v>
      </c>
      <c r="B54" s="6" t="s">
        <v>31</v>
      </c>
      <c r="C54" s="6" t="s">
        <v>127</v>
      </c>
      <c r="D54" s="6" t="s">
        <v>128</v>
      </c>
      <c r="E54" s="6" t="s">
        <v>249</v>
      </c>
      <c r="F54" s="6" t="s">
        <v>250</v>
      </c>
      <c r="G54" s="6" t="s">
        <v>251</v>
      </c>
      <c r="H54" s="6" t="s">
        <v>252</v>
      </c>
      <c r="I54" s="6" t="s">
        <v>253</v>
      </c>
      <c r="J54" s="6" t="s">
        <v>254</v>
      </c>
      <c r="K54" s="1">
        <v>7955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7955</v>
      </c>
      <c r="S54" s="1">
        <v>7955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7955</v>
      </c>
      <c r="AG5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7955</v>
      </c>
      <c r="AH5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7955</v>
      </c>
    </row>
    <row r="55" spans="1:34" ht="75" customHeight="1" x14ac:dyDescent="0.25">
      <c r="A55" s="6" t="s">
        <v>30</v>
      </c>
      <c r="B55" s="6" t="s">
        <v>31</v>
      </c>
      <c r="C55" s="6" t="s">
        <v>127</v>
      </c>
      <c r="D55" s="6" t="s">
        <v>128</v>
      </c>
      <c r="E55" s="6" t="s">
        <v>255</v>
      </c>
      <c r="F55" s="6" t="s">
        <v>256</v>
      </c>
      <c r="G55" s="6" t="s">
        <v>257</v>
      </c>
      <c r="H55" s="6" t="s">
        <v>258</v>
      </c>
      <c r="I55" s="6" t="s">
        <v>259</v>
      </c>
      <c r="J55" s="6" t="s">
        <v>260</v>
      </c>
      <c r="K55" s="1">
        <v>0</v>
      </c>
      <c r="L55" s="1">
        <v>0</v>
      </c>
      <c r="M55" s="1">
        <v>0</v>
      </c>
      <c r="N55" s="1">
        <v>6961.48</v>
      </c>
      <c r="O55" s="1">
        <v>109.55</v>
      </c>
      <c r="P55" s="1">
        <v>109.55</v>
      </c>
      <c r="Q55" s="1">
        <v>0</v>
      </c>
      <c r="R55" s="1">
        <v>80.290000000000006</v>
      </c>
      <c r="S55" s="1">
        <v>80.290000000000006</v>
      </c>
      <c r="T55" s="1">
        <v>0</v>
      </c>
      <c r="U55" s="1">
        <v>205.92</v>
      </c>
      <c r="V55" s="1">
        <v>205.92</v>
      </c>
      <c r="W55" s="1">
        <v>0</v>
      </c>
      <c r="X55" s="1">
        <v>218.96</v>
      </c>
      <c r="Y55" s="1">
        <v>218.96</v>
      </c>
      <c r="Z55" s="1">
        <v>0</v>
      </c>
      <c r="AA55" s="1">
        <v>274.24</v>
      </c>
      <c r="AB55" s="1">
        <v>274.24</v>
      </c>
      <c r="AC55" s="1">
        <v>0</v>
      </c>
      <c r="AD55" s="1">
        <v>147.37</v>
      </c>
      <c r="AE55" s="1">
        <v>147.37</v>
      </c>
      <c r="AF5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6961.48</v>
      </c>
      <c r="AG5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1036.33</v>
      </c>
      <c r="AH5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1036.33</v>
      </c>
    </row>
    <row r="56" spans="1:34" ht="75" customHeight="1" x14ac:dyDescent="0.25">
      <c r="A56" s="6" t="s">
        <v>30</v>
      </c>
      <c r="B56" s="6" t="s">
        <v>31</v>
      </c>
      <c r="C56" s="6" t="s">
        <v>127</v>
      </c>
      <c r="D56" s="6" t="s">
        <v>128</v>
      </c>
      <c r="E56" s="6" t="s">
        <v>255</v>
      </c>
      <c r="F56" s="6" t="s">
        <v>256</v>
      </c>
      <c r="G56" s="6" t="s">
        <v>261</v>
      </c>
      <c r="H56" s="6" t="s">
        <v>262</v>
      </c>
      <c r="I56" s="6" t="s">
        <v>263</v>
      </c>
      <c r="J56" s="6" t="s">
        <v>264</v>
      </c>
      <c r="K56" s="1">
        <v>0</v>
      </c>
      <c r="L56" s="1">
        <v>0</v>
      </c>
      <c r="M56" s="1">
        <v>0</v>
      </c>
      <c r="N56" s="1">
        <v>19721.28</v>
      </c>
      <c r="O56" s="1">
        <v>678.6</v>
      </c>
      <c r="P56" s="1">
        <v>678.6</v>
      </c>
      <c r="Q56" s="1">
        <v>0</v>
      </c>
      <c r="R56" s="1">
        <v>926.63</v>
      </c>
      <c r="S56" s="1">
        <v>926.63</v>
      </c>
      <c r="T56" s="1">
        <v>0</v>
      </c>
      <c r="U56" s="1">
        <v>1215.49</v>
      </c>
      <c r="V56" s="1">
        <v>677.39</v>
      </c>
      <c r="W56" s="1">
        <v>0</v>
      </c>
      <c r="X56" s="1">
        <v>521.9</v>
      </c>
      <c r="Y56" s="1">
        <v>538.1</v>
      </c>
      <c r="Z56" s="1">
        <v>0</v>
      </c>
      <c r="AA56" s="1">
        <v>512.52</v>
      </c>
      <c r="AB56" s="1">
        <v>521.9</v>
      </c>
      <c r="AC56" s="1">
        <v>0</v>
      </c>
      <c r="AD56" s="1">
        <v>868.77</v>
      </c>
      <c r="AE56" s="1">
        <v>512.52</v>
      </c>
      <c r="AF5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19721.28</v>
      </c>
      <c r="AG5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4723.91</v>
      </c>
      <c r="AH5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3855.14</v>
      </c>
    </row>
    <row r="57" spans="1:34" ht="75" customHeight="1" x14ac:dyDescent="0.25">
      <c r="A57" s="6" t="s">
        <v>30</v>
      </c>
      <c r="B57" s="6" t="s">
        <v>31</v>
      </c>
      <c r="C57" s="6" t="s">
        <v>127</v>
      </c>
      <c r="D57" s="6" t="s">
        <v>128</v>
      </c>
      <c r="E57" s="6" t="s">
        <v>265</v>
      </c>
      <c r="F57" s="6" t="s">
        <v>266</v>
      </c>
      <c r="G57" s="6" t="s">
        <v>267</v>
      </c>
      <c r="H57" s="6" t="s">
        <v>268</v>
      </c>
      <c r="I57" s="6" t="s">
        <v>269</v>
      </c>
      <c r="J57" s="6" t="s">
        <v>270</v>
      </c>
      <c r="K57" s="1">
        <v>290000</v>
      </c>
      <c r="L57" s="1">
        <v>73426</v>
      </c>
      <c r="M57" s="1">
        <v>72501</v>
      </c>
      <c r="N57" s="1">
        <v>0</v>
      </c>
      <c r="O57" s="1">
        <v>73805.7</v>
      </c>
      <c r="P57" s="1">
        <v>74730.7</v>
      </c>
      <c r="Q57" s="1">
        <v>0</v>
      </c>
      <c r="R57" s="1">
        <v>77479.5</v>
      </c>
      <c r="S57" s="1">
        <v>77479.5</v>
      </c>
      <c r="T57" s="1">
        <v>269800</v>
      </c>
      <c r="U57" s="1">
        <v>78679.5</v>
      </c>
      <c r="V57" s="1">
        <v>78679.5</v>
      </c>
      <c r="W57" s="1">
        <v>0</v>
      </c>
      <c r="X57" s="1">
        <v>81375</v>
      </c>
      <c r="Y57" s="1">
        <v>80530</v>
      </c>
      <c r="Z57" s="1">
        <v>569400</v>
      </c>
      <c r="AA57" s="1">
        <v>76317</v>
      </c>
      <c r="AB57" s="1">
        <v>76317</v>
      </c>
      <c r="AC57" s="1">
        <v>0</v>
      </c>
      <c r="AD57" s="1">
        <v>75148.399999999994</v>
      </c>
      <c r="AE57" s="1">
        <v>75148.399999999994</v>
      </c>
      <c r="AF5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1129200</v>
      </c>
      <c r="AG5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536231.1</v>
      </c>
      <c r="AH5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535386.1</v>
      </c>
    </row>
    <row r="58" spans="1:34" ht="75" customHeight="1" x14ac:dyDescent="0.25">
      <c r="A58" s="6" t="s">
        <v>30</v>
      </c>
      <c r="B58" s="6" t="s">
        <v>31</v>
      </c>
      <c r="C58" s="6" t="s">
        <v>127</v>
      </c>
      <c r="D58" s="6" t="s">
        <v>128</v>
      </c>
      <c r="E58" s="6" t="s">
        <v>271</v>
      </c>
      <c r="F58" s="6" t="s">
        <v>272</v>
      </c>
      <c r="G58" s="6" t="s">
        <v>273</v>
      </c>
      <c r="H58" s="6" t="s">
        <v>274</v>
      </c>
      <c r="I58" s="6" t="s">
        <v>275</v>
      </c>
      <c r="J58" s="6" t="s">
        <v>276</v>
      </c>
      <c r="K58" s="1">
        <v>0</v>
      </c>
      <c r="L58" s="1">
        <v>0</v>
      </c>
      <c r="M58" s="1">
        <v>0</v>
      </c>
      <c r="N58" s="1">
        <v>9000</v>
      </c>
      <c r="O58" s="1">
        <v>1000</v>
      </c>
      <c r="P58" s="1">
        <v>1000</v>
      </c>
      <c r="Q58" s="1">
        <v>0</v>
      </c>
      <c r="R58" s="1">
        <v>1000</v>
      </c>
      <c r="S58" s="1">
        <v>1000</v>
      </c>
      <c r="T58" s="1">
        <v>0</v>
      </c>
      <c r="U58" s="1">
        <v>1000</v>
      </c>
      <c r="V58" s="1">
        <v>1000</v>
      </c>
      <c r="W58" s="1">
        <v>0</v>
      </c>
      <c r="X58" s="1">
        <v>2000</v>
      </c>
      <c r="Y58" s="1">
        <v>1000</v>
      </c>
      <c r="Z58" s="1">
        <v>0</v>
      </c>
      <c r="AA58" s="1">
        <v>1000</v>
      </c>
      <c r="AB58" s="1">
        <v>1000</v>
      </c>
      <c r="AC58" s="1">
        <v>0</v>
      </c>
      <c r="AD58" s="1">
        <v>1000</v>
      </c>
      <c r="AE58" s="1">
        <v>1000</v>
      </c>
      <c r="AF5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9000</v>
      </c>
      <c r="AG5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7000</v>
      </c>
      <c r="AH5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6000</v>
      </c>
    </row>
    <row r="59" spans="1:34" ht="75" customHeight="1" x14ac:dyDescent="0.25">
      <c r="A59" s="6" t="s">
        <v>30</v>
      </c>
      <c r="B59" s="6" t="s">
        <v>31</v>
      </c>
      <c r="C59" s="6" t="s">
        <v>127</v>
      </c>
      <c r="D59" s="6" t="s">
        <v>128</v>
      </c>
      <c r="E59" s="6" t="s">
        <v>277</v>
      </c>
      <c r="F59" s="6" t="s">
        <v>278</v>
      </c>
      <c r="G59" s="6" t="s">
        <v>279</v>
      </c>
      <c r="H59" s="6" t="s">
        <v>280</v>
      </c>
      <c r="I59" s="6" t="s">
        <v>281</v>
      </c>
      <c r="J59" s="6" t="s">
        <v>282</v>
      </c>
      <c r="K59" s="1">
        <v>33493.199999999997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10466.64</v>
      </c>
      <c r="V59" s="1">
        <v>5861.32</v>
      </c>
      <c r="W59" s="1">
        <v>0</v>
      </c>
      <c r="X59" s="1">
        <v>0</v>
      </c>
      <c r="Y59" s="1">
        <v>4605.32</v>
      </c>
      <c r="Z59" s="1">
        <v>0</v>
      </c>
      <c r="AA59" s="1">
        <v>5233.32</v>
      </c>
      <c r="AB59" s="1">
        <v>5233.32</v>
      </c>
      <c r="AC59" s="1">
        <v>0</v>
      </c>
      <c r="AD59" s="1">
        <v>10466.64</v>
      </c>
      <c r="AE59" s="1">
        <v>1256</v>
      </c>
      <c r="AF5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33493.199999999997</v>
      </c>
      <c r="AG5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26166.6</v>
      </c>
      <c r="AH5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16955.96</v>
      </c>
    </row>
    <row r="60" spans="1:34" ht="75" customHeight="1" x14ac:dyDescent="0.25">
      <c r="A60" s="6" t="s">
        <v>30</v>
      </c>
      <c r="B60" s="6" t="s">
        <v>31</v>
      </c>
      <c r="C60" s="6" t="s">
        <v>127</v>
      </c>
      <c r="D60" s="6" t="s">
        <v>128</v>
      </c>
      <c r="E60" s="6" t="s">
        <v>277</v>
      </c>
      <c r="F60" s="6" t="s">
        <v>278</v>
      </c>
      <c r="G60" s="6" t="s">
        <v>283</v>
      </c>
      <c r="H60" s="6" t="s">
        <v>284</v>
      </c>
      <c r="I60" s="6" t="s">
        <v>285</v>
      </c>
      <c r="J60" s="6" t="s">
        <v>286</v>
      </c>
      <c r="K60" s="1">
        <v>0</v>
      </c>
      <c r="L60" s="1">
        <v>0</v>
      </c>
      <c r="M60" s="1">
        <v>0</v>
      </c>
      <c r="N60" s="1">
        <v>63870</v>
      </c>
      <c r="O60" s="1">
        <v>10324.68</v>
      </c>
      <c r="P60" s="1">
        <v>433.64</v>
      </c>
      <c r="Q60" s="1">
        <v>0</v>
      </c>
      <c r="R60" s="1">
        <v>3200.5</v>
      </c>
      <c r="S60" s="1">
        <v>13091.54</v>
      </c>
      <c r="T60" s="1">
        <v>107281.59</v>
      </c>
      <c r="U60" s="1">
        <v>7385.76</v>
      </c>
      <c r="V60" s="1">
        <v>7385.76</v>
      </c>
      <c r="W60" s="1">
        <v>0</v>
      </c>
      <c r="X60" s="1">
        <v>3748.27</v>
      </c>
      <c r="Y60" s="1">
        <v>3748.27</v>
      </c>
      <c r="Z60" s="1">
        <v>0</v>
      </c>
      <c r="AA60" s="1">
        <v>0</v>
      </c>
      <c r="AB60" s="1">
        <v>0</v>
      </c>
      <c r="AC60" s="1">
        <v>0</v>
      </c>
      <c r="AD60" s="1">
        <v>6650.26</v>
      </c>
      <c r="AE60" s="1">
        <v>6650.26</v>
      </c>
      <c r="AF6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171151.59</v>
      </c>
      <c r="AG6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31309.47</v>
      </c>
      <c r="AH6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31309.47</v>
      </c>
    </row>
    <row r="61" spans="1:34" ht="75" customHeight="1" x14ac:dyDescent="0.25">
      <c r="A61" s="6" t="s">
        <v>30</v>
      </c>
      <c r="B61" s="6" t="s">
        <v>31</v>
      </c>
      <c r="C61" s="6" t="s">
        <v>127</v>
      </c>
      <c r="D61" s="6" t="s">
        <v>128</v>
      </c>
      <c r="E61" s="6" t="s">
        <v>277</v>
      </c>
      <c r="F61" s="6" t="s">
        <v>278</v>
      </c>
      <c r="G61" s="6" t="s">
        <v>287</v>
      </c>
      <c r="H61" s="6" t="s">
        <v>288</v>
      </c>
      <c r="I61" s="6" t="s">
        <v>289</v>
      </c>
      <c r="J61" s="6" t="s">
        <v>290</v>
      </c>
      <c r="K61" s="1">
        <v>0</v>
      </c>
      <c r="L61" s="1">
        <v>0</v>
      </c>
      <c r="M61" s="1">
        <v>0</v>
      </c>
      <c r="N61" s="1">
        <v>2652.47</v>
      </c>
      <c r="O61" s="1">
        <v>2652.47</v>
      </c>
      <c r="P61" s="1">
        <v>2652.47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2652.47</v>
      </c>
      <c r="AG6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2652.47</v>
      </c>
      <c r="AH6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2652.47</v>
      </c>
    </row>
    <row r="62" spans="1:34" ht="75" customHeight="1" x14ac:dyDescent="0.25">
      <c r="A62" s="6" t="s">
        <v>30</v>
      </c>
      <c r="B62" s="6" t="s">
        <v>31</v>
      </c>
      <c r="C62" s="6" t="s">
        <v>127</v>
      </c>
      <c r="D62" s="6" t="s">
        <v>128</v>
      </c>
      <c r="E62" s="6" t="s">
        <v>291</v>
      </c>
      <c r="F62" s="6" t="s">
        <v>292</v>
      </c>
      <c r="G62" s="6" t="s">
        <v>293</v>
      </c>
      <c r="H62" s="6" t="s">
        <v>294</v>
      </c>
      <c r="I62" s="6" t="s">
        <v>295</v>
      </c>
      <c r="J62" s="6" t="s">
        <v>296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236950</v>
      </c>
      <c r="X62" s="1">
        <v>0</v>
      </c>
      <c r="Y62" s="1">
        <v>0</v>
      </c>
      <c r="Z62" s="1">
        <v>116050</v>
      </c>
      <c r="AA62" s="1">
        <v>180867.45</v>
      </c>
      <c r="AB62" s="1">
        <v>7528.46</v>
      </c>
      <c r="AC62" s="1">
        <v>0</v>
      </c>
      <c r="AD62" s="1">
        <v>21948.87</v>
      </c>
      <c r="AE62" s="1">
        <v>195287.86</v>
      </c>
      <c r="AF6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353000</v>
      </c>
      <c r="AG6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202816.32</v>
      </c>
      <c r="AH6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202816.31999999998</v>
      </c>
    </row>
    <row r="63" spans="1:34" ht="75" customHeight="1" x14ac:dyDescent="0.25">
      <c r="A63" s="6" t="s">
        <v>30</v>
      </c>
      <c r="B63" s="6" t="s">
        <v>31</v>
      </c>
      <c r="C63" s="6" t="s">
        <v>127</v>
      </c>
      <c r="D63" s="6" t="s">
        <v>128</v>
      </c>
      <c r="E63" s="6" t="s">
        <v>291</v>
      </c>
      <c r="F63" s="6" t="s">
        <v>292</v>
      </c>
      <c r="G63" s="6" t="s">
        <v>297</v>
      </c>
      <c r="H63" s="6" t="s">
        <v>298</v>
      </c>
      <c r="I63" s="6" t="s">
        <v>299</v>
      </c>
      <c r="J63" s="6" t="s">
        <v>300</v>
      </c>
      <c r="K63" s="1">
        <v>0</v>
      </c>
      <c r="L63" s="1">
        <v>0</v>
      </c>
      <c r="M63" s="1">
        <v>0</v>
      </c>
      <c r="N63" s="1">
        <v>48040.2</v>
      </c>
      <c r="O63" s="1">
        <v>13949.13</v>
      </c>
      <c r="P63" s="1">
        <v>1572.1</v>
      </c>
      <c r="Q63" s="1">
        <v>0</v>
      </c>
      <c r="R63" s="1">
        <v>9221.09</v>
      </c>
      <c r="S63" s="1">
        <v>21598.12</v>
      </c>
      <c r="T63" s="1">
        <v>0</v>
      </c>
      <c r="U63" s="1">
        <v>9727.19</v>
      </c>
      <c r="V63" s="1">
        <v>7676.67</v>
      </c>
      <c r="W63" s="1">
        <v>0</v>
      </c>
      <c r="X63" s="1">
        <v>12374.32</v>
      </c>
      <c r="Y63" s="1">
        <v>14424.84</v>
      </c>
      <c r="Z63" s="1">
        <v>0</v>
      </c>
      <c r="AA63" s="1">
        <v>816.97</v>
      </c>
      <c r="AB63" s="1">
        <v>0</v>
      </c>
      <c r="AC63" s="1">
        <v>0</v>
      </c>
      <c r="AD63" s="1">
        <v>0</v>
      </c>
      <c r="AE63" s="1">
        <v>816.97</v>
      </c>
      <c r="AF6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48040.2</v>
      </c>
      <c r="AG6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46088.700000000004</v>
      </c>
      <c r="AH6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46088.7</v>
      </c>
    </row>
    <row r="64" spans="1:34" ht="75" customHeight="1" x14ac:dyDescent="0.25">
      <c r="A64" s="6" t="s">
        <v>30</v>
      </c>
      <c r="B64" s="6" t="s">
        <v>31</v>
      </c>
      <c r="C64" s="6" t="s">
        <v>127</v>
      </c>
      <c r="D64" s="6" t="s">
        <v>128</v>
      </c>
      <c r="E64" s="6" t="s">
        <v>301</v>
      </c>
      <c r="F64" s="6" t="s">
        <v>302</v>
      </c>
      <c r="G64" s="6" t="s">
        <v>190</v>
      </c>
      <c r="H64" s="6" t="s">
        <v>191</v>
      </c>
      <c r="I64" s="6" t="s">
        <v>192</v>
      </c>
      <c r="J64" s="6" t="s">
        <v>303</v>
      </c>
      <c r="K64" s="1">
        <v>6968</v>
      </c>
      <c r="L64" s="1">
        <v>0</v>
      </c>
      <c r="M64" s="1">
        <v>0</v>
      </c>
      <c r="N64" s="1">
        <v>-6968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0</v>
      </c>
      <c r="AG6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6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65" spans="1:34" ht="75" customHeight="1" x14ac:dyDescent="0.25">
      <c r="A65" s="6" t="s">
        <v>30</v>
      </c>
      <c r="B65" s="6" t="s">
        <v>31</v>
      </c>
      <c r="C65" s="6" t="s">
        <v>127</v>
      </c>
      <c r="D65" s="6" t="s">
        <v>128</v>
      </c>
      <c r="E65" s="6" t="s">
        <v>301</v>
      </c>
      <c r="F65" s="6" t="s">
        <v>302</v>
      </c>
      <c r="G65" s="6" t="s">
        <v>304</v>
      </c>
      <c r="H65" s="6" t="s">
        <v>305</v>
      </c>
      <c r="I65" s="6" t="s">
        <v>306</v>
      </c>
      <c r="J65" s="6" t="s">
        <v>307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109.96</v>
      </c>
      <c r="U65" s="1">
        <v>109.96</v>
      </c>
      <c r="V65" s="1">
        <v>109.96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109.96</v>
      </c>
      <c r="AG6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109.96</v>
      </c>
      <c r="AH6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109.96</v>
      </c>
    </row>
    <row r="66" spans="1:34" ht="75" customHeight="1" x14ac:dyDescent="0.25">
      <c r="A66" s="6" t="s">
        <v>30</v>
      </c>
      <c r="B66" s="6" t="s">
        <v>31</v>
      </c>
      <c r="C66" s="6" t="s">
        <v>127</v>
      </c>
      <c r="D66" s="6" t="s">
        <v>128</v>
      </c>
      <c r="E66" s="6" t="s">
        <v>301</v>
      </c>
      <c r="F66" s="6" t="s">
        <v>302</v>
      </c>
      <c r="G66" s="6" t="s">
        <v>308</v>
      </c>
      <c r="H66" s="6" t="s">
        <v>305</v>
      </c>
      <c r="I66" s="6" t="s">
        <v>306</v>
      </c>
      <c r="J66" s="6" t="s">
        <v>309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105.25</v>
      </c>
      <c r="U66" s="1">
        <v>105.25</v>
      </c>
      <c r="V66" s="1">
        <v>105.25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105.25</v>
      </c>
      <c r="AG6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105.25</v>
      </c>
      <c r="AH6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105.25</v>
      </c>
    </row>
    <row r="67" spans="1:34" ht="75" customHeight="1" x14ac:dyDescent="0.25">
      <c r="A67" s="6" t="s">
        <v>30</v>
      </c>
      <c r="B67" s="6" t="s">
        <v>31</v>
      </c>
      <c r="C67" s="6" t="s">
        <v>127</v>
      </c>
      <c r="D67" s="6" t="s">
        <v>128</v>
      </c>
      <c r="E67" s="6" t="s">
        <v>310</v>
      </c>
      <c r="F67" s="6" t="s">
        <v>311</v>
      </c>
      <c r="G67" s="6" t="s">
        <v>312</v>
      </c>
      <c r="H67" s="6" t="s">
        <v>313</v>
      </c>
      <c r="I67" s="6" t="s">
        <v>314</v>
      </c>
      <c r="J67" s="6" t="s">
        <v>315</v>
      </c>
      <c r="K67" s="1">
        <v>0</v>
      </c>
      <c r="L67" s="1">
        <v>0</v>
      </c>
      <c r="M67" s="1">
        <v>0</v>
      </c>
      <c r="N67" s="1">
        <v>400000</v>
      </c>
      <c r="O67" s="1">
        <v>89000.33</v>
      </c>
      <c r="P67" s="1">
        <v>13999.37</v>
      </c>
      <c r="Q67" s="1">
        <v>0</v>
      </c>
      <c r="R67" s="1">
        <v>89202.49</v>
      </c>
      <c r="S67" s="1">
        <v>164203.45000000001</v>
      </c>
      <c r="T67" s="1">
        <v>0</v>
      </c>
      <c r="U67" s="1">
        <v>0</v>
      </c>
      <c r="V67" s="1">
        <v>0</v>
      </c>
      <c r="W67" s="1">
        <v>680942</v>
      </c>
      <c r="X67" s="1">
        <v>176720.34</v>
      </c>
      <c r="Y67" s="1">
        <v>176720.34</v>
      </c>
      <c r="Z67" s="1">
        <v>0</v>
      </c>
      <c r="AA67" s="1">
        <v>84598.84</v>
      </c>
      <c r="AB67" s="1">
        <v>84598.84</v>
      </c>
      <c r="AC67" s="1">
        <v>0</v>
      </c>
      <c r="AD67" s="1">
        <v>87429.03</v>
      </c>
      <c r="AE67" s="1">
        <v>87429.03</v>
      </c>
      <c r="AF6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1080942</v>
      </c>
      <c r="AG6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526951.03</v>
      </c>
      <c r="AH6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526951.03</v>
      </c>
    </row>
    <row r="68" spans="1:34" ht="75" customHeight="1" x14ac:dyDescent="0.25">
      <c r="A68" s="6" t="s">
        <v>30</v>
      </c>
      <c r="B68" s="6" t="s">
        <v>31</v>
      </c>
      <c r="C68" s="6" t="s">
        <v>127</v>
      </c>
      <c r="D68" s="6" t="s">
        <v>128</v>
      </c>
      <c r="E68" s="6" t="s">
        <v>316</v>
      </c>
      <c r="F68" s="6" t="s">
        <v>317</v>
      </c>
      <c r="G68" s="6" t="s">
        <v>318</v>
      </c>
      <c r="H68" s="6" t="s">
        <v>319</v>
      </c>
      <c r="I68" s="6" t="s">
        <v>320</v>
      </c>
      <c r="J68" s="6" t="s">
        <v>321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615416.67000000004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41375.26</v>
      </c>
      <c r="AE68" s="1">
        <v>41375.26</v>
      </c>
      <c r="AF6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615416.67000000004</v>
      </c>
      <c r="AG6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41375.26</v>
      </c>
      <c r="AH6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41375.26</v>
      </c>
    </row>
    <row r="69" spans="1:34" ht="75" customHeight="1" x14ac:dyDescent="0.25">
      <c r="A69" s="6" t="s">
        <v>30</v>
      </c>
      <c r="B69" s="6" t="s">
        <v>31</v>
      </c>
      <c r="C69" s="6" t="s">
        <v>127</v>
      </c>
      <c r="D69" s="6" t="s">
        <v>128</v>
      </c>
      <c r="E69" s="6" t="s">
        <v>316</v>
      </c>
      <c r="F69" s="6" t="s">
        <v>317</v>
      </c>
      <c r="G69" s="6" t="s">
        <v>322</v>
      </c>
      <c r="H69" s="6" t="s">
        <v>323</v>
      </c>
      <c r="I69" s="6" t="s">
        <v>324</v>
      </c>
      <c r="J69" s="6" t="s">
        <v>325</v>
      </c>
      <c r="K69" s="1">
        <v>0</v>
      </c>
      <c r="L69" s="1">
        <v>0</v>
      </c>
      <c r="M69" s="1">
        <v>0</v>
      </c>
      <c r="N69" s="1">
        <v>19195</v>
      </c>
      <c r="O69" s="1">
        <v>0</v>
      </c>
      <c r="P69" s="1">
        <v>0</v>
      </c>
      <c r="Q69" s="1">
        <v>0</v>
      </c>
      <c r="R69" s="1">
        <v>988.83</v>
      </c>
      <c r="S69" s="1">
        <v>988.83</v>
      </c>
      <c r="T69" s="1">
        <v>0</v>
      </c>
      <c r="U69" s="1">
        <v>1745</v>
      </c>
      <c r="V69" s="1">
        <v>1745</v>
      </c>
      <c r="W69" s="1">
        <v>0</v>
      </c>
      <c r="X69" s="1">
        <v>1745</v>
      </c>
      <c r="Y69" s="1">
        <v>1745</v>
      </c>
      <c r="Z69" s="1">
        <v>0</v>
      </c>
      <c r="AA69" s="1">
        <v>1745</v>
      </c>
      <c r="AB69" s="1">
        <v>0</v>
      </c>
      <c r="AC69" s="1">
        <v>0</v>
      </c>
      <c r="AD69" s="1">
        <v>1745</v>
      </c>
      <c r="AE69" s="1">
        <v>3490</v>
      </c>
      <c r="AF6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19195</v>
      </c>
      <c r="AG6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7968.83</v>
      </c>
      <c r="AH6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7968.83</v>
      </c>
    </row>
    <row r="70" spans="1:34" ht="75" customHeight="1" x14ac:dyDescent="0.25">
      <c r="A70" s="6" t="s">
        <v>30</v>
      </c>
      <c r="B70" s="6" t="s">
        <v>31</v>
      </c>
      <c r="C70" s="6" t="s">
        <v>127</v>
      </c>
      <c r="D70" s="6" t="s">
        <v>128</v>
      </c>
      <c r="E70" s="6" t="s">
        <v>316</v>
      </c>
      <c r="F70" s="6" t="s">
        <v>317</v>
      </c>
      <c r="G70" s="6" t="s">
        <v>326</v>
      </c>
      <c r="H70" s="6" t="s">
        <v>327</v>
      </c>
      <c r="I70" s="6" t="s">
        <v>328</v>
      </c>
      <c r="J70" s="6" t="s">
        <v>329</v>
      </c>
      <c r="K70" s="1">
        <v>0</v>
      </c>
      <c r="L70" s="1">
        <v>0</v>
      </c>
      <c r="M70" s="1">
        <v>0</v>
      </c>
      <c r="N70" s="1">
        <v>12518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2655.33</v>
      </c>
      <c r="V70" s="1">
        <v>1517.33</v>
      </c>
      <c r="W70" s="1">
        <v>0</v>
      </c>
      <c r="X70" s="1">
        <v>0</v>
      </c>
      <c r="Y70" s="1">
        <v>1138</v>
      </c>
      <c r="Z70" s="1">
        <v>0</v>
      </c>
      <c r="AA70" s="1">
        <v>1138</v>
      </c>
      <c r="AB70" s="1">
        <v>1138</v>
      </c>
      <c r="AC70" s="1">
        <v>0</v>
      </c>
      <c r="AD70" s="1">
        <v>1138</v>
      </c>
      <c r="AE70" s="1">
        <v>1138</v>
      </c>
      <c r="AF7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12518</v>
      </c>
      <c r="AG7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4931.33</v>
      </c>
      <c r="AH7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4931.33</v>
      </c>
    </row>
    <row r="71" spans="1:34" ht="75" customHeight="1" x14ac:dyDescent="0.25">
      <c r="A71" s="6" t="s">
        <v>30</v>
      </c>
      <c r="B71" s="6" t="s">
        <v>31</v>
      </c>
      <c r="C71" s="6" t="s">
        <v>127</v>
      </c>
      <c r="D71" s="6" t="s">
        <v>128</v>
      </c>
      <c r="E71" s="6" t="s">
        <v>316</v>
      </c>
      <c r="F71" s="6" t="s">
        <v>317</v>
      </c>
      <c r="G71" s="6" t="s">
        <v>330</v>
      </c>
      <c r="H71" s="6" t="s">
        <v>331</v>
      </c>
      <c r="I71" s="6" t="s">
        <v>332</v>
      </c>
      <c r="J71" s="6" t="s">
        <v>333</v>
      </c>
      <c r="K71" s="1">
        <v>0</v>
      </c>
      <c r="L71" s="1">
        <v>0</v>
      </c>
      <c r="M71" s="1">
        <v>0</v>
      </c>
      <c r="N71" s="1">
        <v>3310.71</v>
      </c>
      <c r="O71" s="1">
        <v>2317.5</v>
      </c>
      <c r="P71" s="1">
        <v>2317.5</v>
      </c>
      <c r="Q71" s="1">
        <v>0</v>
      </c>
      <c r="R71" s="1">
        <v>0</v>
      </c>
      <c r="S71" s="1">
        <v>0</v>
      </c>
      <c r="T71" s="1">
        <v>320.44</v>
      </c>
      <c r="U71" s="1">
        <v>1004.25</v>
      </c>
      <c r="V71" s="1">
        <v>1004.25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3631.15</v>
      </c>
      <c r="AG7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3321.75</v>
      </c>
      <c r="AH7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3321.75</v>
      </c>
    </row>
    <row r="72" spans="1:34" ht="75" customHeight="1" x14ac:dyDescent="0.25">
      <c r="A72" s="6" t="s">
        <v>30</v>
      </c>
      <c r="B72" s="6" t="s">
        <v>31</v>
      </c>
      <c r="C72" s="6" t="s">
        <v>127</v>
      </c>
      <c r="D72" s="6" t="s">
        <v>128</v>
      </c>
      <c r="E72" s="6" t="s">
        <v>316</v>
      </c>
      <c r="F72" s="6" t="s">
        <v>317</v>
      </c>
      <c r="G72" s="6" t="s">
        <v>334</v>
      </c>
      <c r="H72" s="6" t="s">
        <v>335</v>
      </c>
      <c r="I72" s="6" t="s">
        <v>336</v>
      </c>
      <c r="J72" s="6" t="s">
        <v>337</v>
      </c>
      <c r="K72" s="1">
        <v>0</v>
      </c>
      <c r="L72" s="1">
        <v>0</v>
      </c>
      <c r="M72" s="1">
        <v>0</v>
      </c>
      <c r="N72" s="1">
        <v>53613.599999999999</v>
      </c>
      <c r="O72" s="1">
        <v>9036</v>
      </c>
      <c r="P72" s="1">
        <v>9036</v>
      </c>
      <c r="Q72" s="1">
        <v>0</v>
      </c>
      <c r="R72" s="1">
        <v>9036</v>
      </c>
      <c r="S72" s="1">
        <v>9036</v>
      </c>
      <c r="T72" s="1">
        <v>0</v>
      </c>
      <c r="U72" s="1">
        <v>9036</v>
      </c>
      <c r="V72" s="1">
        <v>9036</v>
      </c>
      <c r="W72" s="1">
        <v>0</v>
      </c>
      <c r="X72" s="1">
        <v>9036</v>
      </c>
      <c r="Y72" s="1">
        <v>9036</v>
      </c>
      <c r="Z72" s="1">
        <v>0</v>
      </c>
      <c r="AA72" s="1">
        <v>9036</v>
      </c>
      <c r="AB72" s="1">
        <v>9036</v>
      </c>
      <c r="AC72" s="1">
        <v>0</v>
      </c>
      <c r="AD72" s="1">
        <v>8433.6</v>
      </c>
      <c r="AE72" s="1">
        <v>8433.6</v>
      </c>
      <c r="AF7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53613.599999999999</v>
      </c>
      <c r="AG7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53613.599999999999</v>
      </c>
      <c r="AH7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53613.599999999999</v>
      </c>
    </row>
    <row r="73" spans="1:34" ht="75" customHeight="1" x14ac:dyDescent="0.25">
      <c r="A73" s="6" t="s">
        <v>30</v>
      </c>
      <c r="B73" s="6" t="s">
        <v>31</v>
      </c>
      <c r="C73" s="6" t="s">
        <v>127</v>
      </c>
      <c r="D73" s="6" t="s">
        <v>128</v>
      </c>
      <c r="E73" s="6" t="s">
        <v>316</v>
      </c>
      <c r="F73" s="6" t="s">
        <v>317</v>
      </c>
      <c r="G73" s="6" t="s">
        <v>338</v>
      </c>
      <c r="H73" s="6" t="s">
        <v>339</v>
      </c>
      <c r="I73" s="6" t="s">
        <v>340</v>
      </c>
      <c r="J73" s="6" t="s">
        <v>341</v>
      </c>
      <c r="K73" s="1">
        <v>12980</v>
      </c>
      <c r="L73" s="1">
        <v>0</v>
      </c>
      <c r="M73" s="1">
        <v>0</v>
      </c>
      <c r="N73" s="1">
        <v>0</v>
      </c>
      <c r="O73" s="1">
        <v>3245</v>
      </c>
      <c r="P73" s="1">
        <v>3245</v>
      </c>
      <c r="Q73" s="1">
        <v>0</v>
      </c>
      <c r="R73" s="1">
        <v>3245</v>
      </c>
      <c r="S73" s="1">
        <v>3245</v>
      </c>
      <c r="T73" s="1">
        <v>0</v>
      </c>
      <c r="U73" s="1">
        <v>3245</v>
      </c>
      <c r="V73" s="1">
        <v>3245</v>
      </c>
      <c r="W73" s="1">
        <v>0</v>
      </c>
      <c r="X73" s="1">
        <v>3245</v>
      </c>
      <c r="Y73" s="1">
        <v>3245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12980</v>
      </c>
      <c r="AG7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12980</v>
      </c>
      <c r="AH7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12980</v>
      </c>
    </row>
    <row r="74" spans="1:34" ht="75" customHeight="1" x14ac:dyDescent="0.25">
      <c r="A74" s="6" t="s">
        <v>30</v>
      </c>
      <c r="B74" s="6" t="s">
        <v>31</v>
      </c>
      <c r="C74" s="6" t="s">
        <v>127</v>
      </c>
      <c r="D74" s="6" t="s">
        <v>128</v>
      </c>
      <c r="E74" s="6" t="s">
        <v>342</v>
      </c>
      <c r="F74" s="6" t="s">
        <v>343</v>
      </c>
      <c r="G74" s="6" t="s">
        <v>344</v>
      </c>
      <c r="H74" s="6" t="s">
        <v>345</v>
      </c>
      <c r="I74" s="6" t="s">
        <v>346</v>
      </c>
      <c r="J74" s="6" t="s">
        <v>347</v>
      </c>
      <c r="K74" s="1">
        <v>0</v>
      </c>
      <c r="L74" s="1">
        <v>0</v>
      </c>
      <c r="M74" s="1">
        <v>0</v>
      </c>
      <c r="N74" s="1">
        <v>226140</v>
      </c>
      <c r="O74" s="1">
        <v>78955</v>
      </c>
      <c r="P74" s="1">
        <v>1184.32</v>
      </c>
      <c r="Q74" s="1">
        <v>944037.87</v>
      </c>
      <c r="R74" s="1">
        <v>78955</v>
      </c>
      <c r="S74" s="1">
        <v>78955</v>
      </c>
      <c r="T74" s="1">
        <v>0</v>
      </c>
      <c r="U74" s="1">
        <v>0</v>
      </c>
      <c r="V74" s="1">
        <v>77770.679999999993</v>
      </c>
      <c r="W74" s="1">
        <v>0</v>
      </c>
      <c r="X74" s="1">
        <v>157910</v>
      </c>
      <c r="Y74" s="1">
        <v>157910</v>
      </c>
      <c r="Z74" s="1">
        <v>0</v>
      </c>
      <c r="AA74" s="1">
        <v>78955</v>
      </c>
      <c r="AB74" s="1">
        <v>78955</v>
      </c>
      <c r="AC74" s="1">
        <v>0</v>
      </c>
      <c r="AD74" s="1">
        <v>0</v>
      </c>
      <c r="AE74" s="1">
        <v>0</v>
      </c>
      <c r="AF7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1170177.8700000001</v>
      </c>
      <c r="AG7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394775</v>
      </c>
      <c r="AH7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394775</v>
      </c>
    </row>
    <row r="75" spans="1:34" ht="75" customHeight="1" x14ac:dyDescent="0.25">
      <c r="A75" s="6" t="s">
        <v>30</v>
      </c>
      <c r="B75" s="6" t="s">
        <v>31</v>
      </c>
      <c r="C75" s="6" t="s">
        <v>127</v>
      </c>
      <c r="D75" s="6" t="s">
        <v>128</v>
      </c>
      <c r="E75" s="6" t="s">
        <v>342</v>
      </c>
      <c r="F75" s="6" t="s">
        <v>343</v>
      </c>
      <c r="G75" s="6" t="s">
        <v>348</v>
      </c>
      <c r="H75" s="6" t="s">
        <v>349</v>
      </c>
      <c r="I75" s="6" t="s">
        <v>350</v>
      </c>
      <c r="J75" s="6" t="s">
        <v>351</v>
      </c>
      <c r="K75" s="1">
        <v>167000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52423.99</v>
      </c>
      <c r="S75" s="1">
        <v>52423.99</v>
      </c>
      <c r="T75" s="1">
        <v>0</v>
      </c>
      <c r="U75" s="1">
        <v>33166.199999999997</v>
      </c>
      <c r="V75" s="1">
        <v>33166.199999999997</v>
      </c>
      <c r="W75" s="1">
        <v>0</v>
      </c>
      <c r="X75" s="1">
        <v>33166.199999999997</v>
      </c>
      <c r="Y75" s="1">
        <v>33166.199999999997</v>
      </c>
      <c r="Z75" s="1">
        <v>278833.33</v>
      </c>
      <c r="AA75" s="1">
        <v>66332.399999999994</v>
      </c>
      <c r="AB75" s="1">
        <v>33166.199999999997</v>
      </c>
      <c r="AC75" s="1">
        <v>0</v>
      </c>
      <c r="AD75" s="1">
        <v>0</v>
      </c>
      <c r="AE75" s="1">
        <v>33166.199999999997</v>
      </c>
      <c r="AF7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445833.33</v>
      </c>
      <c r="AG7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185088.78999999998</v>
      </c>
      <c r="AH7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185088.78999999998</v>
      </c>
    </row>
    <row r="76" spans="1:34" ht="75" customHeight="1" x14ac:dyDescent="0.25">
      <c r="A76" s="6" t="s">
        <v>30</v>
      </c>
      <c r="B76" s="6" t="s">
        <v>31</v>
      </c>
      <c r="C76" s="6" t="s">
        <v>127</v>
      </c>
      <c r="D76" s="6" t="s">
        <v>128</v>
      </c>
      <c r="E76" s="6" t="s">
        <v>342</v>
      </c>
      <c r="F76" s="6" t="s">
        <v>343</v>
      </c>
      <c r="G76" s="6" t="s">
        <v>352</v>
      </c>
      <c r="H76" s="6" t="s">
        <v>353</v>
      </c>
      <c r="I76" s="6" t="s">
        <v>354</v>
      </c>
      <c r="J76" s="6" t="s">
        <v>355</v>
      </c>
      <c r="K76" s="1">
        <v>6883.56</v>
      </c>
      <c r="L76" s="1">
        <v>0</v>
      </c>
      <c r="M76" s="1">
        <v>0</v>
      </c>
      <c r="N76" s="1">
        <v>-6883.56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0</v>
      </c>
      <c r="AG7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7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77" spans="1:34" ht="75" customHeight="1" x14ac:dyDescent="0.25">
      <c r="A77" s="6" t="s">
        <v>30</v>
      </c>
      <c r="B77" s="6" t="s">
        <v>31</v>
      </c>
      <c r="C77" s="6" t="s">
        <v>127</v>
      </c>
      <c r="D77" s="6" t="s">
        <v>128</v>
      </c>
      <c r="E77" s="6" t="s">
        <v>342</v>
      </c>
      <c r="F77" s="6" t="s">
        <v>343</v>
      </c>
      <c r="G77" s="6" t="s">
        <v>356</v>
      </c>
      <c r="H77" s="6" t="s">
        <v>357</v>
      </c>
      <c r="I77" s="6" t="s">
        <v>358</v>
      </c>
      <c r="J77" s="6" t="s">
        <v>359</v>
      </c>
      <c r="K77" s="1">
        <v>144952.29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18802.939999999999</v>
      </c>
      <c r="S77" s="1">
        <v>18802.939999999999</v>
      </c>
      <c r="T77" s="1">
        <v>0</v>
      </c>
      <c r="U77" s="1">
        <v>12554.66</v>
      </c>
      <c r="V77" s="1">
        <v>12554.66</v>
      </c>
      <c r="W77" s="1">
        <v>0</v>
      </c>
      <c r="X77" s="1">
        <v>14975.14</v>
      </c>
      <c r="Y77" s="1">
        <v>14975.14</v>
      </c>
      <c r="Z77" s="1">
        <v>0</v>
      </c>
      <c r="AA77" s="1">
        <v>12481.13</v>
      </c>
      <c r="AB77" s="1">
        <v>12481.13</v>
      </c>
      <c r="AC77" s="1">
        <v>0</v>
      </c>
      <c r="AD77" s="1">
        <v>24398.78</v>
      </c>
      <c r="AE77" s="1">
        <v>12821.45</v>
      </c>
      <c r="AF7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144952.29</v>
      </c>
      <c r="AG7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83212.649999999994</v>
      </c>
      <c r="AH7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71635.319999999992</v>
      </c>
    </row>
    <row r="78" spans="1:34" ht="75" customHeight="1" x14ac:dyDescent="0.25">
      <c r="A78" s="6" t="s">
        <v>30</v>
      </c>
      <c r="B78" s="6" t="s">
        <v>31</v>
      </c>
      <c r="C78" s="6" t="s">
        <v>127</v>
      </c>
      <c r="D78" s="6" t="s">
        <v>128</v>
      </c>
      <c r="E78" s="6" t="s">
        <v>342</v>
      </c>
      <c r="F78" s="6" t="s">
        <v>343</v>
      </c>
      <c r="G78" s="6" t="s">
        <v>360</v>
      </c>
      <c r="H78" s="6" t="s">
        <v>361</v>
      </c>
      <c r="I78" s="6" t="s">
        <v>362</v>
      </c>
      <c r="J78" s="6" t="s">
        <v>363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36000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36000</v>
      </c>
      <c r="AG7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7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79" spans="1:34" ht="75" customHeight="1" x14ac:dyDescent="0.25">
      <c r="A79" s="6" t="s">
        <v>30</v>
      </c>
      <c r="B79" s="6" t="s">
        <v>31</v>
      </c>
      <c r="C79" s="6" t="s">
        <v>127</v>
      </c>
      <c r="D79" s="6" t="s">
        <v>128</v>
      </c>
      <c r="E79" s="6" t="s">
        <v>364</v>
      </c>
      <c r="F79" s="6" t="s">
        <v>272</v>
      </c>
      <c r="G79" s="6" t="s">
        <v>365</v>
      </c>
      <c r="H79" s="6" t="s">
        <v>366</v>
      </c>
      <c r="I79" s="6" t="s">
        <v>367</v>
      </c>
      <c r="J79" s="6" t="s">
        <v>368</v>
      </c>
      <c r="K79" s="1">
        <v>0</v>
      </c>
      <c r="L79" s="1">
        <v>0</v>
      </c>
      <c r="M79" s="1">
        <v>0</v>
      </c>
      <c r="N79" s="1">
        <v>105600</v>
      </c>
      <c r="O79" s="1">
        <v>0</v>
      </c>
      <c r="P79" s="1">
        <v>0</v>
      </c>
      <c r="Q79" s="1">
        <v>0</v>
      </c>
      <c r="R79" s="1">
        <v>9600</v>
      </c>
      <c r="S79" s="1">
        <v>9600</v>
      </c>
      <c r="T79" s="1">
        <v>0</v>
      </c>
      <c r="U79" s="1">
        <v>14742.86</v>
      </c>
      <c r="V79" s="1">
        <v>14742.86</v>
      </c>
      <c r="W79" s="1">
        <v>0</v>
      </c>
      <c r="X79" s="1">
        <v>9600</v>
      </c>
      <c r="Y79" s="1">
        <v>9600</v>
      </c>
      <c r="Z79" s="1">
        <v>0</v>
      </c>
      <c r="AA79" s="1">
        <v>9600</v>
      </c>
      <c r="AB79" s="1">
        <v>0</v>
      </c>
      <c r="AC79" s="1">
        <v>0</v>
      </c>
      <c r="AD79" s="1">
        <v>9600</v>
      </c>
      <c r="AE79" s="1">
        <v>19200</v>
      </c>
      <c r="AF7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105600</v>
      </c>
      <c r="AG7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53142.86</v>
      </c>
      <c r="AH7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53142.86</v>
      </c>
    </row>
    <row r="80" spans="1:34" ht="75" customHeight="1" x14ac:dyDescent="0.25">
      <c r="A80" s="6" t="s">
        <v>30</v>
      </c>
      <c r="B80" s="6" t="s">
        <v>31</v>
      </c>
      <c r="C80" s="6" t="s">
        <v>127</v>
      </c>
      <c r="D80" s="6" t="s">
        <v>128</v>
      </c>
      <c r="E80" s="6" t="s">
        <v>364</v>
      </c>
      <c r="F80" s="6" t="s">
        <v>272</v>
      </c>
      <c r="G80" s="6" t="s">
        <v>369</v>
      </c>
      <c r="H80" s="6" t="s">
        <v>370</v>
      </c>
      <c r="I80" s="6" t="s">
        <v>371</v>
      </c>
      <c r="J80" s="6" t="s">
        <v>372</v>
      </c>
      <c r="K80" s="1">
        <v>116521.68</v>
      </c>
      <c r="L80" s="1">
        <v>9710.14</v>
      </c>
      <c r="M80" s="1">
        <v>0</v>
      </c>
      <c r="N80" s="1">
        <v>0</v>
      </c>
      <c r="O80" s="1">
        <v>9710.14</v>
      </c>
      <c r="P80" s="1">
        <v>19420.28</v>
      </c>
      <c r="Q80" s="1">
        <v>0</v>
      </c>
      <c r="R80" s="1">
        <v>9710.14</v>
      </c>
      <c r="S80" s="1">
        <v>0</v>
      </c>
      <c r="T80" s="1">
        <v>0</v>
      </c>
      <c r="U80" s="1">
        <v>9710.14</v>
      </c>
      <c r="V80" s="1">
        <v>9710.14</v>
      </c>
      <c r="W80" s="1">
        <v>0</v>
      </c>
      <c r="X80" s="1">
        <v>0</v>
      </c>
      <c r="Y80" s="1">
        <v>9710.14</v>
      </c>
      <c r="Z80" s="1">
        <v>0</v>
      </c>
      <c r="AA80" s="1">
        <v>9968.5499999999993</v>
      </c>
      <c r="AB80" s="1">
        <v>9968.5499999999993</v>
      </c>
      <c r="AC80" s="1">
        <v>0</v>
      </c>
      <c r="AD80" s="1">
        <v>20970.740000000002</v>
      </c>
      <c r="AE80" s="1">
        <v>20970.740000000002</v>
      </c>
      <c r="AF8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116521.68</v>
      </c>
      <c r="AG8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69779.850000000006</v>
      </c>
      <c r="AH8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69779.850000000006</v>
      </c>
    </row>
    <row r="81" spans="1:34" ht="75" customHeight="1" x14ac:dyDescent="0.25">
      <c r="A81" s="6" t="s">
        <v>30</v>
      </c>
      <c r="B81" s="6" t="s">
        <v>31</v>
      </c>
      <c r="C81" s="6" t="s">
        <v>127</v>
      </c>
      <c r="D81" s="6" t="s">
        <v>128</v>
      </c>
      <c r="E81" s="6" t="s">
        <v>364</v>
      </c>
      <c r="F81" s="6" t="s">
        <v>272</v>
      </c>
      <c r="G81" s="6" t="s">
        <v>373</v>
      </c>
      <c r="H81" s="6" t="s">
        <v>366</v>
      </c>
      <c r="I81" s="6" t="s">
        <v>367</v>
      </c>
      <c r="J81" s="6" t="s">
        <v>374</v>
      </c>
      <c r="K81" s="1">
        <v>0</v>
      </c>
      <c r="L81" s="1">
        <v>0</v>
      </c>
      <c r="M81" s="1">
        <v>0</v>
      </c>
      <c r="N81" s="1">
        <v>23128.39</v>
      </c>
      <c r="O81" s="1">
        <v>12849.11</v>
      </c>
      <c r="P81" s="1">
        <v>12849.11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23128.39</v>
      </c>
      <c r="AG8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12849.11</v>
      </c>
      <c r="AH8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12849.11</v>
      </c>
    </row>
    <row r="82" spans="1:34" ht="75" customHeight="1" x14ac:dyDescent="0.25">
      <c r="A82" s="6" t="s">
        <v>30</v>
      </c>
      <c r="B82" s="6" t="s">
        <v>31</v>
      </c>
      <c r="C82" s="6" t="s">
        <v>127</v>
      </c>
      <c r="D82" s="6" t="s">
        <v>128</v>
      </c>
      <c r="E82" s="6" t="s">
        <v>375</v>
      </c>
      <c r="F82" s="6" t="s">
        <v>376</v>
      </c>
      <c r="G82" s="6" t="s">
        <v>377</v>
      </c>
      <c r="H82" s="6" t="s">
        <v>353</v>
      </c>
      <c r="I82" s="6" t="s">
        <v>354</v>
      </c>
      <c r="J82" s="6" t="s">
        <v>378</v>
      </c>
      <c r="K82" s="1">
        <v>0</v>
      </c>
      <c r="L82" s="1">
        <v>0</v>
      </c>
      <c r="M82" s="1">
        <v>0</v>
      </c>
      <c r="N82" s="1">
        <v>6883.56</v>
      </c>
      <c r="O82" s="1">
        <v>1147.26</v>
      </c>
      <c r="P82" s="1">
        <v>1147.26</v>
      </c>
      <c r="Q82" s="1">
        <v>0</v>
      </c>
      <c r="R82" s="1">
        <v>1147.26</v>
      </c>
      <c r="S82" s="1">
        <v>0</v>
      </c>
      <c r="T82" s="1">
        <v>0</v>
      </c>
      <c r="U82" s="1">
        <v>1147.26</v>
      </c>
      <c r="V82" s="1">
        <v>2294.52</v>
      </c>
      <c r="W82" s="1">
        <v>0</v>
      </c>
      <c r="X82" s="1">
        <v>1147.26</v>
      </c>
      <c r="Y82" s="1">
        <v>1147.26</v>
      </c>
      <c r="Z82" s="1">
        <v>0</v>
      </c>
      <c r="AA82" s="1">
        <v>1147.26</v>
      </c>
      <c r="AB82" s="1">
        <v>1147.26</v>
      </c>
      <c r="AC82" s="1">
        <v>0</v>
      </c>
      <c r="AD82" s="1">
        <v>1147.26</v>
      </c>
      <c r="AE82" s="1">
        <v>1147.26</v>
      </c>
      <c r="AF8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6883.56</v>
      </c>
      <c r="AG8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6883.56</v>
      </c>
      <c r="AH8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6883.56</v>
      </c>
    </row>
    <row r="83" spans="1:34" ht="75" customHeight="1" x14ac:dyDescent="0.25">
      <c r="A83" s="6" t="s">
        <v>30</v>
      </c>
      <c r="B83" s="6" t="s">
        <v>31</v>
      </c>
      <c r="C83" s="6" t="s">
        <v>127</v>
      </c>
      <c r="D83" s="6" t="s">
        <v>128</v>
      </c>
      <c r="E83" s="6" t="s">
        <v>375</v>
      </c>
      <c r="F83" s="6" t="s">
        <v>376</v>
      </c>
      <c r="G83" s="6" t="s">
        <v>379</v>
      </c>
      <c r="H83" s="6" t="s">
        <v>380</v>
      </c>
      <c r="I83" s="6" t="s">
        <v>381</v>
      </c>
      <c r="J83" s="6" t="s">
        <v>382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35162.120000000003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3348.77</v>
      </c>
      <c r="AE83" s="1">
        <v>0</v>
      </c>
      <c r="AF8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35162.120000000003</v>
      </c>
      <c r="AG8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3348.77</v>
      </c>
      <c r="AH8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84" spans="1:34" ht="75" customHeight="1" x14ac:dyDescent="0.25">
      <c r="A84" s="6" t="s">
        <v>30</v>
      </c>
      <c r="B84" s="6" t="s">
        <v>31</v>
      </c>
      <c r="C84" s="6" t="s">
        <v>127</v>
      </c>
      <c r="D84" s="6" t="s">
        <v>128</v>
      </c>
      <c r="E84" s="6" t="s">
        <v>375</v>
      </c>
      <c r="F84" s="6" t="s">
        <v>376</v>
      </c>
      <c r="G84" s="6" t="s">
        <v>383</v>
      </c>
      <c r="H84" s="6" t="s">
        <v>353</v>
      </c>
      <c r="I84" s="6" t="s">
        <v>354</v>
      </c>
      <c r="J84" s="6" t="s">
        <v>384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6883.56</v>
      </c>
      <c r="AD84" s="1">
        <v>0</v>
      </c>
      <c r="AE84" s="1">
        <v>0</v>
      </c>
      <c r="AF8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6883.56</v>
      </c>
      <c r="AG8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8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85" spans="1:34" ht="75" customHeight="1" x14ac:dyDescent="0.25">
      <c r="A85" s="6" t="s">
        <v>30</v>
      </c>
      <c r="B85" s="6" t="s">
        <v>31</v>
      </c>
      <c r="C85" s="6" t="s">
        <v>127</v>
      </c>
      <c r="D85" s="6" t="s">
        <v>128</v>
      </c>
      <c r="E85" s="6" t="s">
        <v>385</v>
      </c>
      <c r="F85" s="6" t="s">
        <v>386</v>
      </c>
      <c r="G85" s="6" t="s">
        <v>387</v>
      </c>
      <c r="H85" s="6" t="s">
        <v>388</v>
      </c>
      <c r="I85" s="6" t="s">
        <v>389</v>
      </c>
      <c r="J85" s="6" t="s">
        <v>390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413631.76</v>
      </c>
      <c r="U85" s="1">
        <v>287133.71999999997</v>
      </c>
      <c r="V85" s="1">
        <v>15792.35</v>
      </c>
      <c r="W85" s="1">
        <v>0</v>
      </c>
      <c r="X85" s="1">
        <v>126497.92</v>
      </c>
      <c r="Y85" s="1">
        <v>278298.75</v>
      </c>
      <c r="Z85" s="1">
        <v>0</v>
      </c>
      <c r="AA85" s="1">
        <v>0</v>
      </c>
      <c r="AB85" s="1">
        <v>119540.54</v>
      </c>
      <c r="AC85" s="1">
        <v>0</v>
      </c>
      <c r="AD85" s="1">
        <v>0</v>
      </c>
      <c r="AE85" s="1">
        <v>0</v>
      </c>
      <c r="AF8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413631.76</v>
      </c>
      <c r="AG8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413631.63999999996</v>
      </c>
      <c r="AH8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413631.63999999996</v>
      </c>
    </row>
    <row r="86" spans="1:34" ht="75" customHeight="1" x14ac:dyDescent="0.25">
      <c r="A86" s="6" t="s">
        <v>30</v>
      </c>
      <c r="B86" s="6" t="s">
        <v>31</v>
      </c>
      <c r="C86" s="6" t="s">
        <v>127</v>
      </c>
      <c r="D86" s="6" t="s">
        <v>128</v>
      </c>
      <c r="E86" s="6" t="s">
        <v>391</v>
      </c>
      <c r="F86" s="6" t="s">
        <v>392</v>
      </c>
      <c r="G86" s="6" t="s">
        <v>393</v>
      </c>
      <c r="H86" s="6" t="s">
        <v>394</v>
      </c>
      <c r="I86" s="6" t="s">
        <v>395</v>
      </c>
      <c r="J86" s="6" t="s">
        <v>396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1150293.8400000001</v>
      </c>
      <c r="AD86" s="1">
        <v>0</v>
      </c>
      <c r="AE86" s="1">
        <v>0</v>
      </c>
      <c r="AF8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1150293.8400000001</v>
      </c>
      <c r="AG8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8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87" spans="1:34" ht="75" customHeight="1" x14ac:dyDescent="0.25">
      <c r="A87" s="6" t="s">
        <v>30</v>
      </c>
      <c r="B87" s="6" t="s">
        <v>31</v>
      </c>
      <c r="C87" s="6" t="s">
        <v>127</v>
      </c>
      <c r="D87" s="6" t="s">
        <v>128</v>
      </c>
      <c r="E87" s="6" t="s">
        <v>391</v>
      </c>
      <c r="F87" s="6" t="s">
        <v>392</v>
      </c>
      <c r="G87" s="6" t="s">
        <v>397</v>
      </c>
      <c r="H87" s="6" t="s">
        <v>394</v>
      </c>
      <c r="I87" s="6" t="s">
        <v>395</v>
      </c>
      <c r="J87" s="6" t="s">
        <v>398</v>
      </c>
      <c r="K87" s="1">
        <v>0</v>
      </c>
      <c r="L87" s="1">
        <v>0</v>
      </c>
      <c r="M87" s="1">
        <v>0</v>
      </c>
      <c r="N87" s="1">
        <v>200000</v>
      </c>
      <c r="O87" s="1">
        <v>117389.77</v>
      </c>
      <c r="P87" s="1">
        <v>117389.74</v>
      </c>
      <c r="Q87" s="1">
        <v>455670.82</v>
      </c>
      <c r="R87" s="1">
        <v>126904.03</v>
      </c>
      <c r="S87" s="1">
        <v>126904.03</v>
      </c>
      <c r="T87" s="1">
        <v>0</v>
      </c>
      <c r="U87" s="1">
        <v>126904.03</v>
      </c>
      <c r="V87" s="1">
        <v>126904.03</v>
      </c>
      <c r="W87" s="1">
        <v>0</v>
      </c>
      <c r="X87" s="1">
        <v>126904.03</v>
      </c>
      <c r="Y87" s="1">
        <v>126904.03</v>
      </c>
      <c r="Z87" s="1">
        <v>0</v>
      </c>
      <c r="AA87" s="1">
        <v>126904.03</v>
      </c>
      <c r="AB87" s="1">
        <v>126904.03</v>
      </c>
      <c r="AC87" s="1">
        <v>0</v>
      </c>
      <c r="AD87" s="1">
        <v>21150.68</v>
      </c>
      <c r="AE87" s="1">
        <v>21150.68</v>
      </c>
      <c r="AF8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655670.82000000007</v>
      </c>
      <c r="AG8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646156.57000000007</v>
      </c>
      <c r="AH8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646156.54000000015</v>
      </c>
    </row>
    <row r="88" spans="1:34" ht="75" customHeight="1" x14ac:dyDescent="0.25">
      <c r="A88" s="6" t="s">
        <v>30</v>
      </c>
      <c r="B88" s="6" t="s">
        <v>31</v>
      </c>
      <c r="C88" s="6" t="s">
        <v>127</v>
      </c>
      <c r="D88" s="6" t="s">
        <v>128</v>
      </c>
      <c r="E88" s="6" t="s">
        <v>399</v>
      </c>
      <c r="F88" s="6" t="s">
        <v>400</v>
      </c>
      <c r="G88" s="6" t="s">
        <v>401</v>
      </c>
      <c r="H88" s="6" t="s">
        <v>131</v>
      </c>
      <c r="I88" s="6" t="s">
        <v>132</v>
      </c>
      <c r="J88" s="6" t="s">
        <v>402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4000</v>
      </c>
      <c r="R88" s="1">
        <v>0</v>
      </c>
      <c r="S88" s="1">
        <v>0</v>
      </c>
      <c r="T88" s="1">
        <v>0</v>
      </c>
      <c r="U88" s="1">
        <v>4000</v>
      </c>
      <c r="V88" s="1">
        <v>4000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-117.15</v>
      </c>
      <c r="AD88" s="1">
        <v>-117.15</v>
      </c>
      <c r="AE88" s="1">
        <v>-117.15</v>
      </c>
      <c r="AF8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3882.85</v>
      </c>
      <c r="AG8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3882.85</v>
      </c>
      <c r="AH8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3882.85</v>
      </c>
    </row>
    <row r="89" spans="1:34" ht="75" customHeight="1" x14ac:dyDescent="0.25">
      <c r="A89" s="6" t="s">
        <v>30</v>
      </c>
      <c r="B89" s="6" t="s">
        <v>31</v>
      </c>
      <c r="C89" s="6" t="s">
        <v>127</v>
      </c>
      <c r="D89" s="6" t="s">
        <v>128</v>
      </c>
      <c r="E89" s="6" t="s">
        <v>399</v>
      </c>
      <c r="F89" s="6" t="s">
        <v>400</v>
      </c>
      <c r="G89" s="6" t="s">
        <v>403</v>
      </c>
      <c r="H89" s="6" t="s">
        <v>404</v>
      </c>
      <c r="I89" s="6" t="s">
        <v>405</v>
      </c>
      <c r="J89" s="6" t="s">
        <v>406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4000</v>
      </c>
      <c r="AD89" s="1">
        <v>4000</v>
      </c>
      <c r="AE89" s="1">
        <v>4000</v>
      </c>
      <c r="AF8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4000</v>
      </c>
      <c r="AG8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4000</v>
      </c>
      <c r="AH8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4000</v>
      </c>
    </row>
    <row r="90" spans="1:34" ht="75" customHeight="1" x14ac:dyDescent="0.25">
      <c r="A90" s="6" t="s">
        <v>30</v>
      </c>
      <c r="B90" s="6" t="s">
        <v>31</v>
      </c>
      <c r="C90" s="6" t="s">
        <v>127</v>
      </c>
      <c r="D90" s="6" t="s">
        <v>128</v>
      </c>
      <c r="E90" s="6" t="s">
        <v>399</v>
      </c>
      <c r="F90" s="6" t="s">
        <v>400</v>
      </c>
      <c r="G90" s="6" t="s">
        <v>407</v>
      </c>
      <c r="H90" s="6" t="s">
        <v>129</v>
      </c>
      <c r="I90" s="6" t="s">
        <v>130</v>
      </c>
      <c r="J90" s="6" t="s">
        <v>408</v>
      </c>
      <c r="K90" s="1">
        <v>0</v>
      </c>
      <c r="L90" s="1">
        <v>0</v>
      </c>
      <c r="M90" s="1">
        <v>0</v>
      </c>
      <c r="N90" s="1">
        <v>4000</v>
      </c>
      <c r="O90" s="1">
        <v>4000</v>
      </c>
      <c r="P90" s="1">
        <v>4000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-25.99</v>
      </c>
      <c r="X90" s="1">
        <v>-25.99</v>
      </c>
      <c r="Y90" s="1">
        <v>-25.99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3974.01</v>
      </c>
      <c r="AG9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3974.01</v>
      </c>
      <c r="AH9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3974.01</v>
      </c>
    </row>
    <row r="91" spans="1:34" ht="75" customHeight="1" x14ac:dyDescent="0.25">
      <c r="A91" s="6" t="s">
        <v>30</v>
      </c>
      <c r="B91" s="6" t="s">
        <v>31</v>
      </c>
      <c r="C91" s="6" t="s">
        <v>127</v>
      </c>
      <c r="D91" s="6" t="s">
        <v>128</v>
      </c>
      <c r="E91" s="6" t="s">
        <v>409</v>
      </c>
      <c r="F91" s="6" t="s">
        <v>410</v>
      </c>
      <c r="G91" s="6" t="s">
        <v>411</v>
      </c>
      <c r="H91" s="6" t="s">
        <v>412</v>
      </c>
      <c r="I91" s="6" t="s">
        <v>413</v>
      </c>
      <c r="J91" s="6" t="s">
        <v>414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14492.87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14492.87</v>
      </c>
      <c r="AG9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9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92" spans="1:34" ht="75" customHeight="1" x14ac:dyDescent="0.25">
      <c r="A92" s="6" t="s">
        <v>30</v>
      </c>
      <c r="B92" s="6" t="s">
        <v>31</v>
      </c>
      <c r="C92" s="6" t="s">
        <v>127</v>
      </c>
      <c r="D92" s="6" t="s">
        <v>128</v>
      </c>
      <c r="E92" s="6" t="s">
        <v>415</v>
      </c>
      <c r="F92" s="6" t="s">
        <v>416</v>
      </c>
      <c r="G92" s="6" t="s">
        <v>417</v>
      </c>
      <c r="H92" s="6" t="s">
        <v>418</v>
      </c>
      <c r="I92" s="6" t="s">
        <v>419</v>
      </c>
      <c r="J92" s="6" t="s">
        <v>420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50000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50000</v>
      </c>
      <c r="AG9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9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93" spans="1:34" ht="75" customHeight="1" x14ac:dyDescent="0.25">
      <c r="A93" s="6" t="s">
        <v>30</v>
      </c>
      <c r="B93" s="6" t="s">
        <v>31</v>
      </c>
      <c r="C93" s="6" t="s">
        <v>127</v>
      </c>
      <c r="D93" s="6" t="s">
        <v>128</v>
      </c>
      <c r="E93" s="6" t="s">
        <v>415</v>
      </c>
      <c r="F93" s="6" t="s">
        <v>416</v>
      </c>
      <c r="G93" s="6" t="s">
        <v>421</v>
      </c>
      <c r="H93" s="6" t="s">
        <v>422</v>
      </c>
      <c r="I93" s="6" t="s">
        <v>423</v>
      </c>
      <c r="J93" s="6" t="s">
        <v>424</v>
      </c>
      <c r="K93" s="1">
        <v>3000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581.14</v>
      </c>
      <c r="V93" s="1">
        <v>0</v>
      </c>
      <c r="W93" s="1">
        <v>0</v>
      </c>
      <c r="X93" s="1">
        <v>87.74</v>
      </c>
      <c r="Y93" s="1">
        <v>668.88</v>
      </c>
      <c r="Z93" s="1">
        <v>0</v>
      </c>
      <c r="AA93" s="1">
        <v>297.5</v>
      </c>
      <c r="AB93" s="1">
        <v>297.5</v>
      </c>
      <c r="AC93" s="1">
        <v>0</v>
      </c>
      <c r="AD93" s="1">
        <v>379.46</v>
      </c>
      <c r="AE93" s="1">
        <v>0</v>
      </c>
      <c r="AF9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3000</v>
      </c>
      <c r="AG9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1345.84</v>
      </c>
      <c r="AH9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966.38</v>
      </c>
    </row>
    <row r="94" spans="1:34" ht="75" customHeight="1" x14ac:dyDescent="0.25">
      <c r="A94" s="6" t="s">
        <v>30</v>
      </c>
      <c r="B94" s="6" t="s">
        <v>31</v>
      </c>
      <c r="C94" s="6" t="s">
        <v>127</v>
      </c>
      <c r="D94" s="6" t="s">
        <v>128</v>
      </c>
      <c r="E94" s="6" t="s">
        <v>425</v>
      </c>
      <c r="F94" s="6" t="s">
        <v>426</v>
      </c>
      <c r="G94" s="6" t="s">
        <v>427</v>
      </c>
      <c r="H94" s="6" t="s">
        <v>240</v>
      </c>
      <c r="I94" s="6" t="s">
        <v>241</v>
      </c>
      <c r="J94" s="6" t="s">
        <v>428</v>
      </c>
      <c r="K94" s="1">
        <v>72500</v>
      </c>
      <c r="L94" s="1">
        <v>0</v>
      </c>
      <c r="M94" s="1">
        <v>0</v>
      </c>
      <c r="N94" s="1">
        <v>-72500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0</v>
      </c>
      <c r="AG9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9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95" spans="1:34" ht="75" customHeight="1" x14ac:dyDescent="0.25">
      <c r="A95" s="6" t="s">
        <v>30</v>
      </c>
      <c r="B95" s="6" t="s">
        <v>31</v>
      </c>
      <c r="C95" s="6" t="s">
        <v>127</v>
      </c>
      <c r="D95" s="6" t="s">
        <v>128</v>
      </c>
      <c r="E95" s="6" t="s">
        <v>429</v>
      </c>
      <c r="F95" s="6" t="s">
        <v>430</v>
      </c>
      <c r="G95" s="6" t="s">
        <v>431</v>
      </c>
      <c r="H95" s="6" t="s">
        <v>432</v>
      </c>
      <c r="I95" s="6" t="s">
        <v>433</v>
      </c>
      <c r="J95" s="6" t="s">
        <v>434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4605.9399999999996</v>
      </c>
      <c r="AA95" s="1">
        <v>4605.9399999999996</v>
      </c>
      <c r="AB95" s="1">
        <v>4605.9399999999996</v>
      </c>
      <c r="AC95" s="1">
        <v>0</v>
      </c>
      <c r="AD95" s="1">
        <v>0</v>
      </c>
      <c r="AE95" s="1">
        <v>0</v>
      </c>
      <c r="AF9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4605.9399999999996</v>
      </c>
      <c r="AG9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4605.9399999999996</v>
      </c>
      <c r="AH9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4605.9399999999996</v>
      </c>
    </row>
    <row r="96" spans="1:34" ht="75" customHeight="1" x14ac:dyDescent="0.25">
      <c r="A96" s="6" t="s">
        <v>30</v>
      </c>
      <c r="B96" s="6" t="s">
        <v>31</v>
      </c>
      <c r="C96" s="6" t="s">
        <v>127</v>
      </c>
      <c r="D96" s="6" t="s">
        <v>128</v>
      </c>
      <c r="E96" s="6" t="s">
        <v>429</v>
      </c>
      <c r="F96" s="6" t="s">
        <v>430</v>
      </c>
      <c r="G96" s="6" t="s">
        <v>435</v>
      </c>
      <c r="H96" s="6" t="s">
        <v>432</v>
      </c>
      <c r="I96" s="6" t="s">
        <v>433</v>
      </c>
      <c r="J96" s="6" t="s">
        <v>436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7050.05</v>
      </c>
      <c r="AD96" s="1">
        <v>0</v>
      </c>
      <c r="AE96" s="1">
        <v>0</v>
      </c>
      <c r="AF9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7050.05</v>
      </c>
      <c r="AG9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9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97" spans="1:34" ht="75" customHeight="1" x14ac:dyDescent="0.25">
      <c r="A97" s="6" t="s">
        <v>30</v>
      </c>
      <c r="B97" s="6" t="s">
        <v>31</v>
      </c>
      <c r="C97" s="6" t="s">
        <v>127</v>
      </c>
      <c r="D97" s="6" t="s">
        <v>128</v>
      </c>
      <c r="E97" s="6" t="s">
        <v>429</v>
      </c>
      <c r="F97" s="6" t="s">
        <v>430</v>
      </c>
      <c r="G97" s="6" t="s">
        <v>437</v>
      </c>
      <c r="H97" s="6" t="s">
        <v>438</v>
      </c>
      <c r="I97" s="6" t="s">
        <v>439</v>
      </c>
      <c r="J97" s="6" t="s">
        <v>440</v>
      </c>
      <c r="K97" s="1">
        <v>7674.16</v>
      </c>
      <c r="L97" s="1">
        <v>601.91999999999996</v>
      </c>
      <c r="M97" s="1">
        <v>601.91999999999996</v>
      </c>
      <c r="N97" s="1">
        <v>0</v>
      </c>
      <c r="O97" s="1">
        <v>601.91999999999996</v>
      </c>
      <c r="P97" s="1">
        <v>601.91999999999996</v>
      </c>
      <c r="Q97" s="1">
        <v>0</v>
      </c>
      <c r="R97" s="1">
        <v>620.91999999999996</v>
      </c>
      <c r="S97" s="1">
        <v>620.91999999999996</v>
      </c>
      <c r="T97" s="1">
        <v>0</v>
      </c>
      <c r="U97" s="1">
        <v>620.91999999999996</v>
      </c>
      <c r="V97" s="1">
        <v>620.91999999999996</v>
      </c>
      <c r="W97" s="1">
        <v>0</v>
      </c>
      <c r="X97" s="1">
        <v>620.91999999999996</v>
      </c>
      <c r="Y97" s="1">
        <v>620.91999999999996</v>
      </c>
      <c r="Z97" s="1">
        <v>0</v>
      </c>
      <c r="AA97" s="1">
        <v>620.91999999999996</v>
      </c>
      <c r="AB97" s="1">
        <v>620.91999999999996</v>
      </c>
      <c r="AC97" s="1">
        <v>0</v>
      </c>
      <c r="AD97" s="1">
        <v>601.91999999999996</v>
      </c>
      <c r="AE97" s="1">
        <v>601.91999999999996</v>
      </c>
      <c r="AF9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7674.16</v>
      </c>
      <c r="AG9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4289.4399999999996</v>
      </c>
      <c r="AH9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4289.4399999999996</v>
      </c>
    </row>
    <row r="98" spans="1:34" ht="75" customHeight="1" x14ac:dyDescent="0.25">
      <c r="A98" s="6" t="s">
        <v>30</v>
      </c>
      <c r="B98" s="6" t="s">
        <v>31</v>
      </c>
      <c r="C98" s="6" t="s">
        <v>127</v>
      </c>
      <c r="D98" s="6" t="s">
        <v>128</v>
      </c>
      <c r="E98" s="6" t="s">
        <v>429</v>
      </c>
      <c r="F98" s="6" t="s">
        <v>430</v>
      </c>
      <c r="G98" s="6" t="s">
        <v>441</v>
      </c>
      <c r="H98" s="6" t="s">
        <v>442</v>
      </c>
      <c r="I98" s="6" t="s">
        <v>443</v>
      </c>
      <c r="J98" s="6" t="s">
        <v>444</v>
      </c>
      <c r="K98" s="1">
        <v>0</v>
      </c>
      <c r="L98" s="1">
        <v>0</v>
      </c>
      <c r="M98" s="1">
        <v>0</v>
      </c>
      <c r="N98" s="1">
        <v>2421.63</v>
      </c>
      <c r="O98" s="1">
        <v>510.57</v>
      </c>
      <c r="P98" s="1">
        <v>340.38</v>
      </c>
      <c r="Q98" s="1">
        <v>0</v>
      </c>
      <c r="R98" s="1">
        <v>0</v>
      </c>
      <c r="S98" s="1">
        <v>170.19</v>
      </c>
      <c r="T98" s="1">
        <v>0</v>
      </c>
      <c r="U98" s="1">
        <v>170.19</v>
      </c>
      <c r="V98" s="1">
        <v>170.19</v>
      </c>
      <c r="W98" s="1">
        <v>0</v>
      </c>
      <c r="X98" s="1">
        <v>170.19</v>
      </c>
      <c r="Y98" s="1">
        <v>170.19</v>
      </c>
      <c r="Z98" s="1">
        <v>0</v>
      </c>
      <c r="AA98" s="1">
        <v>170.19</v>
      </c>
      <c r="AB98" s="1">
        <v>170.19</v>
      </c>
      <c r="AC98" s="1">
        <v>0</v>
      </c>
      <c r="AD98" s="1">
        <v>170.19</v>
      </c>
      <c r="AE98" s="1">
        <v>170.19</v>
      </c>
      <c r="AF9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2421.63</v>
      </c>
      <c r="AG9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1191.3300000000002</v>
      </c>
      <c r="AH9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1191.3300000000002</v>
      </c>
    </row>
    <row r="99" spans="1:34" ht="75" customHeight="1" x14ac:dyDescent="0.25">
      <c r="A99" s="6" t="s">
        <v>30</v>
      </c>
      <c r="B99" s="6" t="s">
        <v>31</v>
      </c>
      <c r="C99" s="6" t="s">
        <v>127</v>
      </c>
      <c r="D99" s="6" t="s">
        <v>128</v>
      </c>
      <c r="E99" s="6" t="s">
        <v>429</v>
      </c>
      <c r="F99" s="6" t="s">
        <v>430</v>
      </c>
      <c r="G99" s="6" t="s">
        <v>445</v>
      </c>
      <c r="H99" s="6" t="s">
        <v>446</v>
      </c>
      <c r="I99" s="6" t="s">
        <v>447</v>
      </c>
      <c r="J99" s="6" t="s">
        <v>448</v>
      </c>
      <c r="K99" s="1">
        <v>32102.94</v>
      </c>
      <c r="L99" s="1">
        <v>0</v>
      </c>
      <c r="M99" s="1">
        <v>0</v>
      </c>
      <c r="N99" s="1">
        <v>0</v>
      </c>
      <c r="O99" s="1">
        <v>5634.08</v>
      </c>
      <c r="P99" s="1">
        <v>2432.02</v>
      </c>
      <c r="Q99" s="1">
        <v>0</v>
      </c>
      <c r="R99" s="1">
        <v>0</v>
      </c>
      <c r="S99" s="1">
        <v>3202.06</v>
      </c>
      <c r="T99" s="1">
        <v>0</v>
      </c>
      <c r="U99" s="1">
        <v>9414.82</v>
      </c>
      <c r="V99" s="1">
        <v>5839.07</v>
      </c>
      <c r="W99" s="1">
        <v>0</v>
      </c>
      <c r="X99" s="1">
        <v>3555.71</v>
      </c>
      <c r="Y99" s="1">
        <v>7131.46</v>
      </c>
      <c r="Z99" s="1">
        <v>0</v>
      </c>
      <c r="AA99" s="1">
        <v>0</v>
      </c>
      <c r="AB99" s="1">
        <v>0</v>
      </c>
      <c r="AC99" s="1">
        <v>0</v>
      </c>
      <c r="AD99" s="1">
        <v>2905.67</v>
      </c>
      <c r="AE99" s="1">
        <v>2905.67</v>
      </c>
      <c r="AF9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32102.94</v>
      </c>
      <c r="AG9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21510.28</v>
      </c>
      <c r="AH9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21510.28</v>
      </c>
    </row>
    <row r="100" spans="1:34" ht="75" customHeight="1" x14ac:dyDescent="0.25">
      <c r="A100" s="6" t="s">
        <v>30</v>
      </c>
      <c r="B100" s="6" t="s">
        <v>31</v>
      </c>
      <c r="C100" s="6" t="s">
        <v>127</v>
      </c>
      <c r="D100" s="6" t="s">
        <v>128</v>
      </c>
      <c r="E100" s="6" t="s">
        <v>429</v>
      </c>
      <c r="F100" s="6" t="s">
        <v>430</v>
      </c>
      <c r="G100" s="6" t="s">
        <v>449</v>
      </c>
      <c r="H100" s="6" t="s">
        <v>450</v>
      </c>
      <c r="I100" s="6" t="s">
        <v>451</v>
      </c>
      <c r="J100" s="6" t="s">
        <v>452</v>
      </c>
      <c r="K100" s="1">
        <v>167124.84</v>
      </c>
      <c r="L100" s="1">
        <v>0</v>
      </c>
      <c r="M100" s="1">
        <v>0</v>
      </c>
      <c r="N100" s="1">
        <v>0</v>
      </c>
      <c r="O100" s="1">
        <v>42380.800000000003</v>
      </c>
      <c r="P100" s="1">
        <v>42380.800000000003</v>
      </c>
      <c r="Q100" s="1">
        <v>0</v>
      </c>
      <c r="R100" s="1">
        <v>13478.39</v>
      </c>
      <c r="S100" s="1">
        <v>0</v>
      </c>
      <c r="T100" s="1">
        <v>0</v>
      </c>
      <c r="U100" s="1">
        <v>14055.37</v>
      </c>
      <c r="V100" s="1">
        <v>27533.759999999998</v>
      </c>
      <c r="W100" s="1">
        <v>0</v>
      </c>
      <c r="X100" s="1">
        <v>13173.96</v>
      </c>
      <c r="Y100" s="1">
        <v>13173.96</v>
      </c>
      <c r="Z100" s="1">
        <v>0</v>
      </c>
      <c r="AA100" s="1">
        <v>12656.32</v>
      </c>
      <c r="AB100" s="1">
        <v>0</v>
      </c>
      <c r="AC100" s="1">
        <v>0</v>
      </c>
      <c r="AD100" s="1">
        <v>11934.78</v>
      </c>
      <c r="AE100" s="1">
        <v>24591.1</v>
      </c>
      <c r="AF10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167124.84</v>
      </c>
      <c r="AG10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107679.62</v>
      </c>
      <c r="AH10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107679.62</v>
      </c>
    </row>
    <row r="101" spans="1:34" ht="75" customHeight="1" x14ac:dyDescent="0.25">
      <c r="A101" s="6" t="s">
        <v>30</v>
      </c>
      <c r="B101" s="6" t="s">
        <v>31</v>
      </c>
      <c r="C101" s="6" t="s">
        <v>127</v>
      </c>
      <c r="D101" s="6" t="s">
        <v>128</v>
      </c>
      <c r="E101" s="6" t="s">
        <v>429</v>
      </c>
      <c r="F101" s="6" t="s">
        <v>430</v>
      </c>
      <c r="G101" s="6" t="s">
        <v>453</v>
      </c>
      <c r="H101" s="6" t="s">
        <v>454</v>
      </c>
      <c r="I101" s="6" t="s">
        <v>455</v>
      </c>
      <c r="J101" s="6" t="s">
        <v>456</v>
      </c>
      <c r="K101" s="1">
        <v>60000</v>
      </c>
      <c r="L101" s="1">
        <v>0</v>
      </c>
      <c r="M101" s="1">
        <v>0</v>
      </c>
      <c r="N101" s="1">
        <v>0</v>
      </c>
      <c r="O101" s="1">
        <v>36359.14</v>
      </c>
      <c r="P101" s="1">
        <v>5502.22</v>
      </c>
      <c r="Q101" s="1">
        <v>197252.97</v>
      </c>
      <c r="R101" s="1">
        <v>0</v>
      </c>
      <c r="S101" s="1">
        <v>30856.92</v>
      </c>
      <c r="T101" s="1">
        <v>0</v>
      </c>
      <c r="U101" s="1">
        <v>36359.14</v>
      </c>
      <c r="V101" s="1">
        <v>36359.14</v>
      </c>
      <c r="W101" s="1">
        <v>0</v>
      </c>
      <c r="X101" s="1">
        <v>72576.25</v>
      </c>
      <c r="Y101" s="1">
        <v>72576.25</v>
      </c>
      <c r="Z101" s="1">
        <v>0</v>
      </c>
      <c r="AA101" s="1">
        <v>36359.14</v>
      </c>
      <c r="AB101" s="1">
        <v>6183.95</v>
      </c>
      <c r="AC101" s="1">
        <v>179287.1</v>
      </c>
      <c r="AD101" s="1">
        <v>36187.54</v>
      </c>
      <c r="AE101" s="1">
        <v>36329.96</v>
      </c>
      <c r="AF10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436540.07</v>
      </c>
      <c r="AG10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217841.21</v>
      </c>
      <c r="AH10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187808.44</v>
      </c>
    </row>
    <row r="102" spans="1:34" ht="75" customHeight="1" x14ac:dyDescent="0.25">
      <c r="A102" s="6" t="s">
        <v>30</v>
      </c>
      <c r="B102" s="6" t="s">
        <v>31</v>
      </c>
      <c r="C102" s="6" t="s">
        <v>127</v>
      </c>
      <c r="D102" s="6" t="s">
        <v>128</v>
      </c>
      <c r="E102" s="6" t="s">
        <v>429</v>
      </c>
      <c r="F102" s="6" t="s">
        <v>430</v>
      </c>
      <c r="G102" s="6" t="s">
        <v>457</v>
      </c>
      <c r="H102" s="6" t="s">
        <v>458</v>
      </c>
      <c r="I102" s="6" t="s">
        <v>459</v>
      </c>
      <c r="J102" s="6" t="s">
        <v>460</v>
      </c>
      <c r="K102" s="1">
        <v>0</v>
      </c>
      <c r="L102" s="1">
        <v>0</v>
      </c>
      <c r="M102" s="1">
        <v>0</v>
      </c>
      <c r="N102" s="1">
        <v>365549.64</v>
      </c>
      <c r="O102" s="1">
        <v>30462.47</v>
      </c>
      <c r="P102" s="1">
        <v>2840.47</v>
      </c>
      <c r="Q102" s="1">
        <v>0</v>
      </c>
      <c r="R102" s="1">
        <v>30462.47</v>
      </c>
      <c r="S102" s="1">
        <v>58084.47</v>
      </c>
      <c r="T102" s="1">
        <v>0</v>
      </c>
      <c r="U102" s="1">
        <v>30462.47</v>
      </c>
      <c r="V102" s="1">
        <v>30462.47</v>
      </c>
      <c r="W102" s="1">
        <v>0</v>
      </c>
      <c r="X102" s="1">
        <v>30462.47</v>
      </c>
      <c r="Y102" s="1">
        <v>30462.47</v>
      </c>
      <c r="Z102" s="1">
        <v>0</v>
      </c>
      <c r="AA102" s="1">
        <v>30462.47</v>
      </c>
      <c r="AB102" s="1">
        <v>30462.47</v>
      </c>
      <c r="AC102" s="1">
        <v>0</v>
      </c>
      <c r="AD102" s="1">
        <v>30462.47</v>
      </c>
      <c r="AE102" s="1">
        <v>30462.47</v>
      </c>
      <c r="AF10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365549.64</v>
      </c>
      <c r="AG10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182774.82</v>
      </c>
      <c r="AH10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182774.82</v>
      </c>
    </row>
    <row r="103" spans="1:34" ht="75" customHeight="1" x14ac:dyDescent="0.25">
      <c r="A103" s="6" t="s">
        <v>30</v>
      </c>
      <c r="B103" s="6" t="s">
        <v>31</v>
      </c>
      <c r="C103" s="6" t="s">
        <v>127</v>
      </c>
      <c r="D103" s="6" t="s">
        <v>128</v>
      </c>
      <c r="E103" s="6" t="s">
        <v>461</v>
      </c>
      <c r="F103" s="6" t="s">
        <v>462</v>
      </c>
      <c r="G103" s="6" t="s">
        <v>463</v>
      </c>
      <c r="H103" s="6" t="s">
        <v>464</v>
      </c>
      <c r="I103" s="6" t="s">
        <v>465</v>
      </c>
      <c r="J103" s="6" t="s">
        <v>466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30000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30000</v>
      </c>
      <c r="AG10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10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04" spans="1:34" ht="75" customHeight="1" x14ac:dyDescent="0.25">
      <c r="A104" s="6" t="s">
        <v>30</v>
      </c>
      <c r="B104" s="6" t="s">
        <v>31</v>
      </c>
      <c r="C104" s="6" t="s">
        <v>127</v>
      </c>
      <c r="D104" s="6" t="s">
        <v>128</v>
      </c>
      <c r="E104" s="6" t="s">
        <v>467</v>
      </c>
      <c r="F104" s="6" t="s">
        <v>468</v>
      </c>
      <c r="G104" s="6" t="s">
        <v>469</v>
      </c>
      <c r="H104" s="6" t="s">
        <v>470</v>
      </c>
      <c r="I104" s="6" t="s">
        <v>471</v>
      </c>
      <c r="J104" s="6" t="s">
        <v>472</v>
      </c>
      <c r="K104" s="1">
        <v>800000</v>
      </c>
      <c r="L104" s="1">
        <v>66834.789999999994</v>
      </c>
      <c r="M104" s="1">
        <v>17747.900000000001</v>
      </c>
      <c r="N104" s="1">
        <v>0</v>
      </c>
      <c r="O104" s="1">
        <v>48612.47</v>
      </c>
      <c r="P104" s="1">
        <v>97699.36</v>
      </c>
      <c r="Q104" s="1">
        <v>0</v>
      </c>
      <c r="R104" s="1">
        <v>52665.96</v>
      </c>
      <c r="S104" s="1">
        <v>52665.96</v>
      </c>
      <c r="T104" s="1">
        <v>0</v>
      </c>
      <c r="U104" s="1">
        <v>59027.12</v>
      </c>
      <c r="V104" s="1">
        <v>59027.12</v>
      </c>
      <c r="W104" s="1">
        <v>0</v>
      </c>
      <c r="X104" s="1">
        <v>15592.33</v>
      </c>
      <c r="Y104" s="1">
        <v>15592.33</v>
      </c>
      <c r="Z104" s="1">
        <v>0</v>
      </c>
      <c r="AA104" s="1">
        <v>56584.39</v>
      </c>
      <c r="AB104" s="1">
        <v>56584.39</v>
      </c>
      <c r="AC104" s="1">
        <v>0</v>
      </c>
      <c r="AD104" s="1">
        <v>62403.05</v>
      </c>
      <c r="AE104" s="1">
        <v>62403.05</v>
      </c>
      <c r="AF10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800000</v>
      </c>
      <c r="AG10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361720.11</v>
      </c>
      <c r="AH10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361720.11</v>
      </c>
    </row>
    <row r="105" spans="1:34" ht="75" customHeight="1" x14ac:dyDescent="0.25">
      <c r="A105" s="6" t="s">
        <v>30</v>
      </c>
      <c r="B105" s="6" t="s">
        <v>31</v>
      </c>
      <c r="C105" s="6" t="s">
        <v>127</v>
      </c>
      <c r="D105" s="6" t="s">
        <v>128</v>
      </c>
      <c r="E105" s="6" t="s">
        <v>473</v>
      </c>
      <c r="F105" s="6" t="s">
        <v>474</v>
      </c>
      <c r="G105" s="6" t="s">
        <v>475</v>
      </c>
      <c r="H105" s="6" t="s">
        <v>476</v>
      </c>
      <c r="I105" s="6" t="s">
        <v>477</v>
      </c>
      <c r="J105" s="6" t="s">
        <v>478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1945</v>
      </c>
      <c r="X105" s="1">
        <v>0</v>
      </c>
      <c r="Y105" s="1">
        <v>0</v>
      </c>
      <c r="Z105" s="1">
        <v>0</v>
      </c>
      <c r="AA105" s="1">
        <v>1945</v>
      </c>
      <c r="AB105" s="1">
        <v>1945</v>
      </c>
      <c r="AC105" s="1">
        <v>0</v>
      </c>
      <c r="AD105" s="1">
        <v>0</v>
      </c>
      <c r="AE105" s="1">
        <v>0</v>
      </c>
      <c r="AF10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1945</v>
      </c>
      <c r="AG10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1945</v>
      </c>
      <c r="AH10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1945</v>
      </c>
    </row>
    <row r="106" spans="1:34" ht="75" customHeight="1" x14ac:dyDescent="0.25">
      <c r="A106" s="6" t="s">
        <v>30</v>
      </c>
      <c r="B106" s="6" t="s">
        <v>31</v>
      </c>
      <c r="C106" s="6" t="s">
        <v>127</v>
      </c>
      <c r="D106" s="6" t="s">
        <v>128</v>
      </c>
      <c r="E106" s="6" t="s">
        <v>473</v>
      </c>
      <c r="F106" s="6" t="s">
        <v>474</v>
      </c>
      <c r="G106" s="6" t="s">
        <v>479</v>
      </c>
      <c r="H106" s="6" t="s">
        <v>480</v>
      </c>
      <c r="I106" s="6" t="s">
        <v>481</v>
      </c>
      <c r="J106" s="6" t="s">
        <v>482</v>
      </c>
      <c r="K106" s="1">
        <v>0</v>
      </c>
      <c r="L106" s="1">
        <v>0</v>
      </c>
      <c r="M106" s="1">
        <v>0</v>
      </c>
      <c r="N106" s="1">
        <v>8450</v>
      </c>
      <c r="O106" s="1">
        <v>0</v>
      </c>
      <c r="P106" s="1">
        <v>0</v>
      </c>
      <c r="Q106" s="1">
        <v>0</v>
      </c>
      <c r="R106" s="1">
        <v>8450</v>
      </c>
      <c r="S106" s="1">
        <v>8450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8450</v>
      </c>
      <c r="AG10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8450</v>
      </c>
      <c r="AH10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8450</v>
      </c>
    </row>
    <row r="107" spans="1:34" ht="75" customHeight="1" x14ac:dyDescent="0.25">
      <c r="A107" s="6" t="s">
        <v>30</v>
      </c>
      <c r="B107" s="6" t="s">
        <v>31</v>
      </c>
      <c r="C107" s="6" t="s">
        <v>127</v>
      </c>
      <c r="D107" s="6" t="s">
        <v>128</v>
      </c>
      <c r="E107" s="6" t="s">
        <v>473</v>
      </c>
      <c r="F107" s="6" t="s">
        <v>474</v>
      </c>
      <c r="G107" s="6" t="s">
        <v>483</v>
      </c>
      <c r="H107" s="6" t="s">
        <v>484</v>
      </c>
      <c r="I107" s="6" t="s">
        <v>485</v>
      </c>
      <c r="J107" s="6" t="s">
        <v>486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669.9</v>
      </c>
      <c r="R107" s="1">
        <v>0</v>
      </c>
      <c r="S107" s="1">
        <v>0</v>
      </c>
      <c r="T107" s="1">
        <v>0</v>
      </c>
      <c r="U107" s="1">
        <v>669.9</v>
      </c>
      <c r="V107" s="1">
        <v>669.9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669.9</v>
      </c>
      <c r="AG10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669.9</v>
      </c>
      <c r="AH10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669.9</v>
      </c>
    </row>
    <row r="108" spans="1:34" ht="75" customHeight="1" x14ac:dyDescent="0.25">
      <c r="A108" s="6" t="s">
        <v>30</v>
      </c>
      <c r="B108" s="6" t="s">
        <v>31</v>
      </c>
      <c r="C108" s="6" t="s">
        <v>127</v>
      </c>
      <c r="D108" s="6" t="s">
        <v>128</v>
      </c>
      <c r="E108" s="6" t="s">
        <v>487</v>
      </c>
      <c r="F108" s="6" t="s">
        <v>488</v>
      </c>
      <c r="G108" s="6" t="s">
        <v>489</v>
      </c>
      <c r="H108" s="6" t="s">
        <v>490</v>
      </c>
      <c r="I108" s="6" t="s">
        <v>491</v>
      </c>
      <c r="J108" s="6" t="s">
        <v>492</v>
      </c>
      <c r="K108" s="1">
        <v>0</v>
      </c>
      <c r="L108" s="1">
        <v>0</v>
      </c>
      <c r="M108" s="1">
        <v>0</v>
      </c>
      <c r="N108" s="1">
        <v>685.32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21</v>
      </c>
      <c r="V108" s="1">
        <v>0</v>
      </c>
      <c r="W108" s="1">
        <v>0</v>
      </c>
      <c r="X108" s="1">
        <v>0</v>
      </c>
      <c r="Y108" s="1">
        <v>21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685.32</v>
      </c>
      <c r="AG10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21</v>
      </c>
      <c r="AH10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21</v>
      </c>
    </row>
    <row r="109" spans="1:34" ht="75" customHeight="1" x14ac:dyDescent="0.25">
      <c r="A109" s="6" t="s">
        <v>30</v>
      </c>
      <c r="B109" s="6" t="s">
        <v>31</v>
      </c>
      <c r="C109" s="6" t="s">
        <v>127</v>
      </c>
      <c r="D109" s="6" t="s">
        <v>128</v>
      </c>
      <c r="E109" s="6" t="s">
        <v>487</v>
      </c>
      <c r="F109" s="6" t="s">
        <v>488</v>
      </c>
      <c r="G109" s="6" t="s">
        <v>493</v>
      </c>
      <c r="H109" s="6" t="s">
        <v>236</v>
      </c>
      <c r="I109" s="6" t="s">
        <v>237</v>
      </c>
      <c r="J109" s="6" t="s">
        <v>494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24978.959999999999</v>
      </c>
      <c r="AD109" s="1">
        <v>0</v>
      </c>
      <c r="AE109" s="1">
        <v>0</v>
      </c>
      <c r="AF10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24978.959999999999</v>
      </c>
      <c r="AG10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10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10" spans="1:34" ht="75" customHeight="1" x14ac:dyDescent="0.25">
      <c r="A110" s="6" t="s">
        <v>30</v>
      </c>
      <c r="B110" s="6" t="s">
        <v>31</v>
      </c>
      <c r="C110" s="6" t="s">
        <v>127</v>
      </c>
      <c r="D110" s="6" t="s">
        <v>128</v>
      </c>
      <c r="E110" s="6" t="s">
        <v>495</v>
      </c>
      <c r="F110" s="6" t="s">
        <v>496</v>
      </c>
      <c r="G110" s="6" t="s">
        <v>497</v>
      </c>
      <c r="H110" s="6" t="s">
        <v>498</v>
      </c>
      <c r="I110" s="6" t="s">
        <v>499</v>
      </c>
      <c r="J110" s="6" t="s">
        <v>500</v>
      </c>
      <c r="K110" s="1">
        <v>0</v>
      </c>
      <c r="L110" s="1">
        <v>0</v>
      </c>
      <c r="M110" s="1">
        <v>0</v>
      </c>
      <c r="N110" s="1">
        <v>5282.17</v>
      </c>
      <c r="O110" s="1">
        <v>446.5</v>
      </c>
      <c r="P110" s="1">
        <v>446.5</v>
      </c>
      <c r="Q110" s="1">
        <v>0</v>
      </c>
      <c r="R110" s="1">
        <v>446.5</v>
      </c>
      <c r="S110" s="1">
        <v>446.5</v>
      </c>
      <c r="T110" s="1">
        <v>0</v>
      </c>
      <c r="U110" s="1">
        <v>441.26</v>
      </c>
      <c r="V110" s="1">
        <v>0</v>
      </c>
      <c r="W110" s="1">
        <v>0</v>
      </c>
      <c r="X110" s="1">
        <v>443.88</v>
      </c>
      <c r="Y110" s="1">
        <v>885.14</v>
      </c>
      <c r="Z110" s="1">
        <v>0</v>
      </c>
      <c r="AA110" s="1">
        <v>443.88</v>
      </c>
      <c r="AB110" s="1">
        <v>443.88</v>
      </c>
      <c r="AC110" s="1">
        <v>0</v>
      </c>
      <c r="AD110" s="1">
        <v>443.88</v>
      </c>
      <c r="AE110" s="1">
        <v>443.88</v>
      </c>
      <c r="AF11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5282.17</v>
      </c>
      <c r="AG11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2665.9</v>
      </c>
      <c r="AH11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2665.9</v>
      </c>
    </row>
    <row r="111" spans="1:34" ht="75" customHeight="1" x14ac:dyDescent="0.25">
      <c r="A111" s="6" t="s">
        <v>30</v>
      </c>
      <c r="B111" s="6" t="s">
        <v>31</v>
      </c>
      <c r="C111" s="6" t="s">
        <v>127</v>
      </c>
      <c r="D111" s="6" t="s">
        <v>128</v>
      </c>
      <c r="E111" s="6" t="s">
        <v>495</v>
      </c>
      <c r="F111" s="6" t="s">
        <v>496</v>
      </c>
      <c r="G111" s="6" t="s">
        <v>501</v>
      </c>
      <c r="H111" s="6" t="s">
        <v>195</v>
      </c>
      <c r="I111" s="6" t="s">
        <v>196</v>
      </c>
      <c r="J111" s="6" t="s">
        <v>502</v>
      </c>
      <c r="K111" s="1">
        <v>0</v>
      </c>
      <c r="L111" s="1">
        <v>0</v>
      </c>
      <c r="M111" s="1">
        <v>0</v>
      </c>
      <c r="N111" s="1">
        <v>6400</v>
      </c>
      <c r="O111" s="1">
        <v>1500</v>
      </c>
      <c r="P111" s="1">
        <v>1500</v>
      </c>
      <c r="Q111" s="1">
        <v>0</v>
      </c>
      <c r="R111" s="1">
        <v>1500</v>
      </c>
      <c r="S111" s="1">
        <v>1500</v>
      </c>
      <c r="T111" s="1">
        <v>3866.67</v>
      </c>
      <c r="U111" s="1">
        <v>0</v>
      </c>
      <c r="V111" s="1">
        <v>0</v>
      </c>
      <c r="W111" s="1">
        <v>0</v>
      </c>
      <c r="X111" s="1">
        <v>3000</v>
      </c>
      <c r="Y111" s="1">
        <v>3000</v>
      </c>
      <c r="Z111" s="1">
        <v>0</v>
      </c>
      <c r="AA111" s="1">
        <v>766.64</v>
      </c>
      <c r="AB111" s="1">
        <v>766.64</v>
      </c>
      <c r="AC111" s="1">
        <v>0</v>
      </c>
      <c r="AD111" s="1">
        <v>500</v>
      </c>
      <c r="AE111" s="1">
        <v>500</v>
      </c>
      <c r="AF11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10266.67</v>
      </c>
      <c r="AG11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7266.64</v>
      </c>
      <c r="AH11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7266.64</v>
      </c>
    </row>
    <row r="112" spans="1:34" ht="75" customHeight="1" x14ac:dyDescent="0.25">
      <c r="A112" s="6" t="s">
        <v>30</v>
      </c>
      <c r="B112" s="6" t="s">
        <v>31</v>
      </c>
      <c r="C112" s="6" t="s">
        <v>127</v>
      </c>
      <c r="D112" s="6" t="s">
        <v>128</v>
      </c>
      <c r="E112" s="6" t="s">
        <v>495</v>
      </c>
      <c r="F112" s="6" t="s">
        <v>496</v>
      </c>
      <c r="G112" s="6" t="s">
        <v>206</v>
      </c>
      <c r="H112" s="6" t="s">
        <v>207</v>
      </c>
      <c r="I112" s="6" t="s">
        <v>208</v>
      </c>
      <c r="J112" s="6" t="s">
        <v>503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6375</v>
      </c>
      <c r="AD112" s="1">
        <v>0</v>
      </c>
      <c r="AE112" s="1">
        <v>0</v>
      </c>
      <c r="AF11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6375</v>
      </c>
      <c r="AG11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11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13" spans="1:34" ht="75" customHeight="1" x14ac:dyDescent="0.25">
      <c r="A113" s="6" t="s">
        <v>30</v>
      </c>
      <c r="B113" s="6" t="s">
        <v>31</v>
      </c>
      <c r="C113" s="6" t="s">
        <v>127</v>
      </c>
      <c r="D113" s="6" t="s">
        <v>128</v>
      </c>
      <c r="E113" s="6" t="s">
        <v>504</v>
      </c>
      <c r="F113" s="6" t="s">
        <v>505</v>
      </c>
      <c r="G113" s="6" t="s">
        <v>506</v>
      </c>
      <c r="H113" s="6" t="s">
        <v>507</v>
      </c>
      <c r="I113" s="6" t="s">
        <v>508</v>
      </c>
      <c r="J113" s="6" t="s">
        <v>509</v>
      </c>
      <c r="K113" s="1">
        <v>112951.2</v>
      </c>
      <c r="L113" s="1">
        <v>0</v>
      </c>
      <c r="M113" s="1">
        <v>0</v>
      </c>
      <c r="N113" s="1">
        <v>0</v>
      </c>
      <c r="O113" s="1">
        <v>9412.6</v>
      </c>
      <c r="P113" s="1">
        <v>9412.6</v>
      </c>
      <c r="Q113" s="1">
        <v>0</v>
      </c>
      <c r="R113" s="1">
        <v>9412.6</v>
      </c>
      <c r="S113" s="1">
        <v>9412.6</v>
      </c>
      <c r="T113" s="1">
        <v>0</v>
      </c>
      <c r="U113" s="1">
        <v>9412.6</v>
      </c>
      <c r="V113" s="1">
        <v>9412.6</v>
      </c>
      <c r="W113" s="1">
        <v>0</v>
      </c>
      <c r="X113" s="1">
        <v>9412.6</v>
      </c>
      <c r="Y113" s="1">
        <v>9412.6</v>
      </c>
      <c r="Z113" s="1">
        <v>0</v>
      </c>
      <c r="AA113" s="1">
        <v>9412.6</v>
      </c>
      <c r="AB113" s="1">
        <v>9412.6</v>
      </c>
      <c r="AC113" s="1">
        <v>0</v>
      </c>
      <c r="AD113" s="1">
        <v>18825.2</v>
      </c>
      <c r="AE113" s="1">
        <v>9412.6</v>
      </c>
      <c r="AF11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112951.2</v>
      </c>
      <c r="AG11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65888.2</v>
      </c>
      <c r="AH11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56475.6</v>
      </c>
    </row>
    <row r="114" spans="1:34" ht="75" customHeight="1" x14ac:dyDescent="0.25">
      <c r="A114" s="6" t="s">
        <v>30</v>
      </c>
      <c r="B114" s="6" t="s">
        <v>31</v>
      </c>
      <c r="C114" s="6" t="s">
        <v>127</v>
      </c>
      <c r="D114" s="6" t="s">
        <v>128</v>
      </c>
      <c r="E114" s="6" t="s">
        <v>34</v>
      </c>
      <c r="F114" s="6" t="s">
        <v>35</v>
      </c>
      <c r="G114" s="6" t="s">
        <v>510</v>
      </c>
      <c r="H114" s="6" t="s">
        <v>511</v>
      </c>
      <c r="I114" s="6" t="s">
        <v>512</v>
      </c>
      <c r="J114" s="6" t="s">
        <v>513</v>
      </c>
      <c r="K114" s="1">
        <v>27399.96</v>
      </c>
      <c r="L114" s="1">
        <v>0</v>
      </c>
      <c r="M114" s="1">
        <v>0</v>
      </c>
      <c r="N114" s="1">
        <v>0</v>
      </c>
      <c r="O114" s="1">
        <v>4611.66</v>
      </c>
      <c r="P114" s="1">
        <v>0</v>
      </c>
      <c r="Q114" s="1">
        <v>0</v>
      </c>
      <c r="R114" s="1">
        <v>4337.7</v>
      </c>
      <c r="S114" s="1">
        <v>8949.36</v>
      </c>
      <c r="T114" s="1">
        <v>32000</v>
      </c>
      <c r="U114" s="1">
        <v>4474.68</v>
      </c>
      <c r="V114" s="1">
        <v>4474.68</v>
      </c>
      <c r="W114" s="1">
        <v>0</v>
      </c>
      <c r="X114" s="1">
        <v>4292.04</v>
      </c>
      <c r="Y114" s="1">
        <v>4292.04</v>
      </c>
      <c r="Z114" s="1">
        <v>0</v>
      </c>
      <c r="AA114" s="1">
        <v>3720</v>
      </c>
      <c r="AB114" s="1">
        <v>3720</v>
      </c>
      <c r="AC114" s="1">
        <v>0</v>
      </c>
      <c r="AD114" s="1">
        <v>3640</v>
      </c>
      <c r="AE114" s="1">
        <v>3640</v>
      </c>
      <c r="AF11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59399.96</v>
      </c>
      <c r="AG11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25076.080000000002</v>
      </c>
      <c r="AH11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25076.080000000002</v>
      </c>
    </row>
    <row r="115" spans="1:34" ht="75" customHeight="1" x14ac:dyDescent="0.25">
      <c r="A115" s="6" t="s">
        <v>30</v>
      </c>
      <c r="B115" s="6" t="s">
        <v>31</v>
      </c>
      <c r="C115" s="6" t="s">
        <v>127</v>
      </c>
      <c r="D115" s="6" t="s">
        <v>128</v>
      </c>
      <c r="E115" s="6" t="s">
        <v>34</v>
      </c>
      <c r="F115" s="6" t="s">
        <v>35</v>
      </c>
      <c r="G115" s="6" t="s">
        <v>514</v>
      </c>
      <c r="H115" s="6" t="s">
        <v>515</v>
      </c>
      <c r="I115" s="6" t="s">
        <v>516</v>
      </c>
      <c r="J115" s="6" t="s">
        <v>517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4500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2250</v>
      </c>
      <c r="AB115" s="1">
        <v>2250</v>
      </c>
      <c r="AC115" s="1">
        <v>0</v>
      </c>
      <c r="AD115" s="1">
        <v>0</v>
      </c>
      <c r="AE115" s="1">
        <v>0</v>
      </c>
      <c r="AF11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4500</v>
      </c>
      <c r="AG11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2250</v>
      </c>
      <c r="AH11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2250</v>
      </c>
    </row>
    <row r="116" spans="1:34" ht="75" customHeight="1" x14ac:dyDescent="0.25">
      <c r="A116" s="6" t="s">
        <v>30</v>
      </c>
      <c r="B116" s="6" t="s">
        <v>31</v>
      </c>
      <c r="C116" s="6" t="s">
        <v>127</v>
      </c>
      <c r="D116" s="6" t="s">
        <v>128</v>
      </c>
      <c r="E116" s="6" t="s">
        <v>34</v>
      </c>
      <c r="F116" s="6" t="s">
        <v>35</v>
      </c>
      <c r="G116" s="6" t="s">
        <v>518</v>
      </c>
      <c r="H116" s="6" t="s">
        <v>519</v>
      </c>
      <c r="I116" s="6" t="s">
        <v>520</v>
      </c>
      <c r="J116" s="6" t="s">
        <v>521</v>
      </c>
      <c r="K116" s="1">
        <v>0</v>
      </c>
      <c r="L116" s="1">
        <v>0</v>
      </c>
      <c r="M116" s="1">
        <v>0</v>
      </c>
      <c r="N116" s="1">
        <v>102338.13</v>
      </c>
      <c r="O116" s="1">
        <v>0</v>
      </c>
      <c r="P116" s="1">
        <v>0</v>
      </c>
      <c r="Q116" s="1">
        <v>0</v>
      </c>
      <c r="R116" s="1">
        <v>5832.74</v>
      </c>
      <c r="S116" s="1">
        <v>5832.74</v>
      </c>
      <c r="T116" s="1">
        <v>0</v>
      </c>
      <c r="U116" s="1">
        <v>9989.93</v>
      </c>
      <c r="V116" s="1">
        <v>9989.93</v>
      </c>
      <c r="W116" s="1">
        <v>0</v>
      </c>
      <c r="X116" s="1">
        <v>4954.29</v>
      </c>
      <c r="Y116" s="1">
        <v>866.99</v>
      </c>
      <c r="Z116" s="1">
        <v>0</v>
      </c>
      <c r="AA116" s="1">
        <v>6088.11</v>
      </c>
      <c r="AB116" s="1">
        <v>5152.71</v>
      </c>
      <c r="AC116" s="1">
        <v>0</v>
      </c>
      <c r="AD116" s="1">
        <v>4895.7299999999996</v>
      </c>
      <c r="AE116" s="1">
        <v>9918.43</v>
      </c>
      <c r="AF11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102338.13</v>
      </c>
      <c r="AG11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31760.799999999999</v>
      </c>
      <c r="AH11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31760.799999999999</v>
      </c>
    </row>
    <row r="117" spans="1:34" ht="75" customHeight="1" x14ac:dyDescent="0.25">
      <c r="A117" s="6" t="s">
        <v>30</v>
      </c>
      <c r="B117" s="6" t="s">
        <v>31</v>
      </c>
      <c r="C117" s="6" t="s">
        <v>127</v>
      </c>
      <c r="D117" s="6" t="s">
        <v>128</v>
      </c>
      <c r="E117" s="6" t="s">
        <v>522</v>
      </c>
      <c r="F117" s="6" t="s">
        <v>523</v>
      </c>
      <c r="G117" s="6" t="s">
        <v>524</v>
      </c>
      <c r="H117" s="6" t="s">
        <v>525</v>
      </c>
      <c r="I117" s="6" t="s">
        <v>526</v>
      </c>
      <c r="J117" s="6" t="s">
        <v>527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5445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5445</v>
      </c>
      <c r="AG11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11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18" spans="1:34" ht="75" customHeight="1" x14ac:dyDescent="0.25">
      <c r="A118" s="6" t="s">
        <v>30</v>
      </c>
      <c r="B118" s="6" t="s">
        <v>31</v>
      </c>
      <c r="C118" s="6" t="s">
        <v>127</v>
      </c>
      <c r="D118" s="6" t="s">
        <v>128</v>
      </c>
      <c r="E118" s="6" t="s">
        <v>522</v>
      </c>
      <c r="F118" s="6" t="s">
        <v>523</v>
      </c>
      <c r="G118" s="6" t="s">
        <v>518</v>
      </c>
      <c r="H118" s="6" t="s">
        <v>528</v>
      </c>
      <c r="I118" s="6" t="s">
        <v>529</v>
      </c>
      <c r="J118" s="6" t="s">
        <v>530</v>
      </c>
      <c r="K118" s="1">
        <v>0</v>
      </c>
      <c r="L118" s="1">
        <v>0</v>
      </c>
      <c r="M118" s="1">
        <v>0</v>
      </c>
      <c r="N118" s="1">
        <v>24981.360000000001</v>
      </c>
      <c r="O118" s="1">
        <v>0</v>
      </c>
      <c r="P118" s="1">
        <v>0</v>
      </c>
      <c r="Q118" s="1">
        <v>0</v>
      </c>
      <c r="R118" s="1">
        <v>8035.32</v>
      </c>
      <c r="S118" s="1">
        <v>8035.32</v>
      </c>
      <c r="T118" s="1">
        <v>54389.91</v>
      </c>
      <c r="U118" s="1">
        <v>1859.3</v>
      </c>
      <c r="V118" s="1">
        <v>1859.3</v>
      </c>
      <c r="W118" s="1">
        <v>0</v>
      </c>
      <c r="X118" s="1">
        <v>1974.66</v>
      </c>
      <c r="Y118" s="1">
        <v>1974.66</v>
      </c>
      <c r="Z118" s="1">
        <v>0</v>
      </c>
      <c r="AA118" s="1">
        <v>1935.15</v>
      </c>
      <c r="AB118" s="1">
        <v>0</v>
      </c>
      <c r="AC118" s="1">
        <v>0</v>
      </c>
      <c r="AD118" s="1">
        <v>2770.07</v>
      </c>
      <c r="AE118" s="1">
        <v>4705.22</v>
      </c>
      <c r="AF11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79371.27</v>
      </c>
      <c r="AG11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16574.5</v>
      </c>
      <c r="AH11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16574.5</v>
      </c>
    </row>
    <row r="119" spans="1:34" ht="75" customHeight="1" x14ac:dyDescent="0.25">
      <c r="A119" s="6" t="s">
        <v>30</v>
      </c>
      <c r="B119" s="6" t="s">
        <v>31</v>
      </c>
      <c r="C119" s="6" t="s">
        <v>127</v>
      </c>
      <c r="D119" s="6" t="s">
        <v>128</v>
      </c>
      <c r="E119" s="6" t="s">
        <v>531</v>
      </c>
      <c r="F119" s="6" t="s">
        <v>532</v>
      </c>
      <c r="G119" s="6" t="s">
        <v>239</v>
      </c>
      <c r="H119" s="6" t="s">
        <v>240</v>
      </c>
      <c r="I119" s="6" t="s">
        <v>241</v>
      </c>
      <c r="J119" s="6" t="s">
        <v>533</v>
      </c>
      <c r="K119" s="1">
        <v>0</v>
      </c>
      <c r="L119" s="1">
        <v>0</v>
      </c>
      <c r="M119" s="1">
        <v>0</v>
      </c>
      <c r="N119" s="1">
        <v>72500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72500</v>
      </c>
      <c r="AG11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11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20" spans="1:34" ht="75" customHeight="1" x14ac:dyDescent="0.25">
      <c r="A120" s="6" t="s">
        <v>30</v>
      </c>
      <c r="B120" s="6" t="s">
        <v>31</v>
      </c>
      <c r="C120" s="6" t="s">
        <v>127</v>
      </c>
      <c r="D120" s="6" t="s">
        <v>128</v>
      </c>
      <c r="E120" s="6" t="s">
        <v>534</v>
      </c>
      <c r="F120" s="6" t="s">
        <v>535</v>
      </c>
      <c r="G120" s="6" t="s">
        <v>536</v>
      </c>
      <c r="H120" s="6" t="s">
        <v>537</v>
      </c>
      <c r="I120" s="6" t="s">
        <v>538</v>
      </c>
      <c r="J120" s="6" t="s">
        <v>539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4278</v>
      </c>
      <c r="AD120" s="1">
        <v>0</v>
      </c>
      <c r="AE120" s="1">
        <v>0</v>
      </c>
      <c r="AF12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4278</v>
      </c>
      <c r="AG12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12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21" spans="1:34" ht="75" customHeight="1" x14ac:dyDescent="0.25">
      <c r="A121" s="6" t="s">
        <v>30</v>
      </c>
      <c r="B121" s="6" t="s">
        <v>31</v>
      </c>
      <c r="C121" s="6" t="s">
        <v>127</v>
      </c>
      <c r="D121" s="6" t="s">
        <v>128</v>
      </c>
      <c r="E121" s="6" t="s">
        <v>540</v>
      </c>
      <c r="F121" s="6" t="s">
        <v>541</v>
      </c>
      <c r="G121" s="6" t="s">
        <v>542</v>
      </c>
      <c r="H121" s="6" t="s">
        <v>543</v>
      </c>
      <c r="I121" s="6" t="s">
        <v>544</v>
      </c>
      <c r="J121" s="6" t="s">
        <v>545</v>
      </c>
      <c r="K121" s="1">
        <v>0</v>
      </c>
      <c r="L121" s="1">
        <v>0</v>
      </c>
      <c r="M121" s="1">
        <v>0</v>
      </c>
      <c r="N121" s="1">
        <v>5860</v>
      </c>
      <c r="O121" s="1">
        <v>5860</v>
      </c>
      <c r="P121" s="1">
        <v>5860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5860</v>
      </c>
      <c r="AG12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5860</v>
      </c>
      <c r="AH12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5860</v>
      </c>
    </row>
    <row r="122" spans="1:34" ht="75" customHeight="1" x14ac:dyDescent="0.25">
      <c r="A122" s="6" t="s">
        <v>30</v>
      </c>
      <c r="B122" s="6" t="s">
        <v>31</v>
      </c>
      <c r="C122" s="6" t="s">
        <v>127</v>
      </c>
      <c r="D122" s="6" t="s">
        <v>128</v>
      </c>
      <c r="E122" s="6" t="s">
        <v>540</v>
      </c>
      <c r="F122" s="6" t="s">
        <v>541</v>
      </c>
      <c r="G122" s="6" t="s">
        <v>546</v>
      </c>
      <c r="H122" s="6" t="s">
        <v>547</v>
      </c>
      <c r="I122" s="6" t="s">
        <v>548</v>
      </c>
      <c r="J122" s="6" t="s">
        <v>549</v>
      </c>
      <c r="K122" s="1">
        <v>0</v>
      </c>
      <c r="L122" s="1">
        <v>0</v>
      </c>
      <c r="M122" s="1">
        <v>0</v>
      </c>
      <c r="N122" s="1">
        <v>147016.51999999999</v>
      </c>
      <c r="O122" s="1">
        <v>0</v>
      </c>
      <c r="P122" s="1">
        <v>0</v>
      </c>
      <c r="Q122" s="1">
        <v>0</v>
      </c>
      <c r="R122" s="1">
        <v>147016.5</v>
      </c>
      <c r="S122" s="1">
        <v>0</v>
      </c>
      <c r="T122" s="1">
        <v>0</v>
      </c>
      <c r="U122" s="1">
        <v>0</v>
      </c>
      <c r="V122" s="1">
        <v>147016.5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147016.51999999999</v>
      </c>
      <c r="AG12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147016.5</v>
      </c>
      <c r="AH12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147016.5</v>
      </c>
    </row>
    <row r="123" spans="1:34" ht="75" customHeight="1" x14ac:dyDescent="0.25">
      <c r="A123" s="6" t="s">
        <v>30</v>
      </c>
      <c r="B123" s="6" t="s">
        <v>31</v>
      </c>
      <c r="C123" s="6" t="s">
        <v>127</v>
      </c>
      <c r="D123" s="6" t="s">
        <v>128</v>
      </c>
      <c r="E123" s="6" t="s">
        <v>550</v>
      </c>
      <c r="F123" s="6" t="s">
        <v>551</v>
      </c>
      <c r="G123" s="6" t="s">
        <v>552</v>
      </c>
      <c r="H123" s="6" t="s">
        <v>553</v>
      </c>
      <c r="I123" s="6" t="s">
        <v>554</v>
      </c>
      <c r="J123" s="6" t="s">
        <v>555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2247.6</v>
      </c>
      <c r="R123" s="1">
        <v>0</v>
      </c>
      <c r="S123" s="1">
        <v>0</v>
      </c>
      <c r="T123" s="1">
        <v>0</v>
      </c>
      <c r="U123" s="1">
        <v>2211.6</v>
      </c>
      <c r="V123" s="1">
        <v>0</v>
      </c>
      <c r="W123" s="1">
        <v>0</v>
      </c>
      <c r="X123" s="1">
        <v>0</v>
      </c>
      <c r="Y123" s="1">
        <v>2211.6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2247.6</v>
      </c>
      <c r="AG12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2211.6</v>
      </c>
      <c r="AH12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2211.6</v>
      </c>
    </row>
    <row r="124" spans="1:34" ht="75" customHeight="1" x14ac:dyDescent="0.25">
      <c r="A124" s="6" t="s">
        <v>30</v>
      </c>
      <c r="B124" s="6" t="s">
        <v>31</v>
      </c>
      <c r="C124" s="6" t="s">
        <v>127</v>
      </c>
      <c r="D124" s="6" t="s">
        <v>128</v>
      </c>
      <c r="E124" s="6" t="s">
        <v>556</v>
      </c>
      <c r="F124" s="6" t="s">
        <v>557</v>
      </c>
      <c r="G124" s="6" t="s">
        <v>558</v>
      </c>
      <c r="H124" s="6" t="s">
        <v>559</v>
      </c>
      <c r="I124" s="6" t="s">
        <v>560</v>
      </c>
      <c r="J124" s="6" t="s">
        <v>561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1540</v>
      </c>
      <c r="X124" s="1">
        <v>0</v>
      </c>
      <c r="Y124" s="1">
        <v>0</v>
      </c>
      <c r="Z124" s="1">
        <v>0</v>
      </c>
      <c r="AA124" s="1">
        <v>1540</v>
      </c>
      <c r="AB124" s="1">
        <v>0</v>
      </c>
      <c r="AC124" s="1">
        <v>0</v>
      </c>
      <c r="AD124" s="1">
        <v>0</v>
      </c>
      <c r="AE124" s="1">
        <v>1540</v>
      </c>
      <c r="AF12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1540</v>
      </c>
      <c r="AG12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1540</v>
      </c>
      <c r="AH12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1540</v>
      </c>
    </row>
    <row r="125" spans="1:34" ht="75" customHeight="1" x14ac:dyDescent="0.25">
      <c r="A125" s="6" t="s">
        <v>30</v>
      </c>
      <c r="B125" s="6" t="s">
        <v>31</v>
      </c>
      <c r="C125" s="6" t="s">
        <v>127</v>
      </c>
      <c r="D125" s="6" t="s">
        <v>128</v>
      </c>
      <c r="E125" s="6" t="s">
        <v>562</v>
      </c>
      <c r="F125" s="6" t="s">
        <v>563</v>
      </c>
      <c r="G125" s="6" t="s">
        <v>564</v>
      </c>
      <c r="H125" s="6" t="s">
        <v>559</v>
      </c>
      <c r="I125" s="6" t="s">
        <v>560</v>
      </c>
      <c r="J125" s="6" t="s">
        <v>565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3263.28</v>
      </c>
      <c r="R125" s="1">
        <v>0</v>
      </c>
      <c r="S125" s="1">
        <v>0</v>
      </c>
      <c r="T125" s="1">
        <v>0</v>
      </c>
      <c r="U125" s="1">
        <v>3263.28</v>
      </c>
      <c r="V125" s="1">
        <v>3263.28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3263.28</v>
      </c>
      <c r="AG12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3263.28</v>
      </c>
      <c r="AH12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3263.28</v>
      </c>
    </row>
    <row r="126" spans="1:34" ht="75" customHeight="1" x14ac:dyDescent="0.25">
      <c r="A126" s="6" t="s">
        <v>30</v>
      </c>
      <c r="B126" s="6" t="s">
        <v>31</v>
      </c>
      <c r="C126" s="6" t="s">
        <v>127</v>
      </c>
      <c r="D126" s="6" t="s">
        <v>128</v>
      </c>
      <c r="E126" s="6" t="s">
        <v>566</v>
      </c>
      <c r="F126" s="6" t="s">
        <v>567</v>
      </c>
      <c r="G126" s="6" t="s">
        <v>568</v>
      </c>
      <c r="H126" s="6" t="s">
        <v>569</v>
      </c>
      <c r="I126" s="6" t="s">
        <v>570</v>
      </c>
      <c r="J126" s="6" t="s">
        <v>571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7050</v>
      </c>
      <c r="AD126" s="1">
        <v>0</v>
      </c>
      <c r="AE126" s="1">
        <v>0</v>
      </c>
      <c r="AF12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7050</v>
      </c>
      <c r="AG12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12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27" spans="1:34" ht="75" customHeight="1" x14ac:dyDescent="0.25">
      <c r="A127" s="6" t="s">
        <v>30</v>
      </c>
      <c r="B127" s="6" t="s">
        <v>31</v>
      </c>
      <c r="C127" s="6" t="s">
        <v>127</v>
      </c>
      <c r="D127" s="6" t="s">
        <v>128</v>
      </c>
      <c r="E127" s="6" t="s">
        <v>572</v>
      </c>
      <c r="F127" s="6" t="s">
        <v>573</v>
      </c>
      <c r="G127" s="6" t="s">
        <v>574</v>
      </c>
      <c r="H127" s="6" t="s">
        <v>575</v>
      </c>
      <c r="I127" s="6" t="s">
        <v>576</v>
      </c>
      <c r="J127" s="6" t="s">
        <v>577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47580</v>
      </c>
      <c r="AA127" s="1">
        <v>0</v>
      </c>
      <c r="AB127" s="1">
        <v>0</v>
      </c>
      <c r="AC127" s="1">
        <v>0</v>
      </c>
      <c r="AD127" s="1">
        <v>47580</v>
      </c>
      <c r="AE127" s="1">
        <v>0</v>
      </c>
      <c r="AF12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47580</v>
      </c>
      <c r="AG12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47580</v>
      </c>
      <c r="AH12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28" spans="1:34" ht="75" customHeight="1" x14ac:dyDescent="0.25">
      <c r="A128" s="6" t="s">
        <v>30</v>
      </c>
      <c r="B128" s="6" t="s">
        <v>31</v>
      </c>
      <c r="C128" s="6" t="s">
        <v>127</v>
      </c>
      <c r="D128" s="6" t="s">
        <v>128</v>
      </c>
      <c r="E128" s="6" t="s">
        <v>572</v>
      </c>
      <c r="F128" s="6" t="s">
        <v>573</v>
      </c>
      <c r="G128" s="6" t="s">
        <v>578</v>
      </c>
      <c r="H128" s="6" t="s">
        <v>569</v>
      </c>
      <c r="I128" s="6" t="s">
        <v>570</v>
      </c>
      <c r="J128" s="6" t="s">
        <v>579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1500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1500</v>
      </c>
      <c r="AG12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12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29" spans="1:34" ht="75" customHeight="1" x14ac:dyDescent="0.25">
      <c r="A129" s="6" t="s">
        <v>30</v>
      </c>
      <c r="B129" s="6" t="s">
        <v>31</v>
      </c>
      <c r="C129" s="6" t="s">
        <v>127</v>
      </c>
      <c r="D129" s="6" t="s">
        <v>128</v>
      </c>
      <c r="E129" s="6" t="s">
        <v>572</v>
      </c>
      <c r="F129" s="6" t="s">
        <v>573</v>
      </c>
      <c r="G129" s="6" t="s">
        <v>580</v>
      </c>
      <c r="H129" s="6" t="s">
        <v>581</v>
      </c>
      <c r="I129" s="6" t="s">
        <v>582</v>
      </c>
      <c r="J129" s="6" t="s">
        <v>583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1438</v>
      </c>
      <c r="AA129" s="1">
        <v>0</v>
      </c>
      <c r="AB129" s="1">
        <v>0</v>
      </c>
      <c r="AC129" s="1">
        <v>0</v>
      </c>
      <c r="AD129" s="1">
        <v>1438</v>
      </c>
      <c r="AE129" s="1">
        <v>1438</v>
      </c>
      <c r="AF12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1438</v>
      </c>
      <c r="AG12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1438</v>
      </c>
      <c r="AH12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1438</v>
      </c>
    </row>
    <row r="130" spans="1:34" ht="75" customHeight="1" x14ac:dyDescent="0.25">
      <c r="A130" s="6" t="s">
        <v>30</v>
      </c>
      <c r="B130" s="6" t="s">
        <v>31</v>
      </c>
      <c r="C130" s="6" t="s">
        <v>127</v>
      </c>
      <c r="D130" s="6" t="s">
        <v>128</v>
      </c>
      <c r="E130" s="6" t="s">
        <v>584</v>
      </c>
      <c r="F130" s="6" t="s">
        <v>585</v>
      </c>
      <c r="G130" s="6" t="s">
        <v>586</v>
      </c>
      <c r="H130" s="6" t="s">
        <v>569</v>
      </c>
      <c r="I130" s="6" t="s">
        <v>570</v>
      </c>
      <c r="J130" s="6" t="s">
        <v>587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1860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1860</v>
      </c>
      <c r="AE130" s="1">
        <v>1860</v>
      </c>
      <c r="AF13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1860</v>
      </c>
      <c r="AG13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1860</v>
      </c>
      <c r="AH13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1860</v>
      </c>
    </row>
    <row r="131" spans="1:34" ht="75" customHeight="1" x14ac:dyDescent="0.25">
      <c r="A131" s="6" t="s">
        <v>30</v>
      </c>
      <c r="B131" s="6" t="s">
        <v>31</v>
      </c>
      <c r="C131" s="6" t="s">
        <v>127</v>
      </c>
      <c r="D131" s="6" t="s">
        <v>128</v>
      </c>
      <c r="E131" s="6" t="s">
        <v>584</v>
      </c>
      <c r="F131" s="6" t="s">
        <v>585</v>
      </c>
      <c r="G131" s="6" t="s">
        <v>588</v>
      </c>
      <c r="H131" s="6" t="s">
        <v>252</v>
      </c>
      <c r="I131" s="6" t="s">
        <v>253</v>
      </c>
      <c r="J131" s="6" t="s">
        <v>589</v>
      </c>
      <c r="K131" s="1">
        <v>0</v>
      </c>
      <c r="L131" s="1">
        <v>0</v>
      </c>
      <c r="M131" s="1">
        <v>0</v>
      </c>
      <c r="N131" s="1">
        <v>5500</v>
      </c>
      <c r="O131" s="1">
        <v>0</v>
      </c>
      <c r="P131" s="1">
        <v>0</v>
      </c>
      <c r="Q131" s="1">
        <v>0</v>
      </c>
      <c r="R131" s="1">
        <v>5500</v>
      </c>
      <c r="S131" s="1">
        <v>5500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5500</v>
      </c>
      <c r="AG13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5500</v>
      </c>
      <c r="AH13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5500</v>
      </c>
    </row>
    <row r="132" spans="1:34" ht="75" customHeight="1" x14ac:dyDescent="0.25">
      <c r="A132" s="6" t="s">
        <v>30</v>
      </c>
      <c r="B132" s="6" t="s">
        <v>31</v>
      </c>
      <c r="C132" s="6" t="s">
        <v>590</v>
      </c>
      <c r="D132" s="6" t="s">
        <v>591</v>
      </c>
      <c r="E132" s="6" t="s">
        <v>429</v>
      </c>
      <c r="F132" s="6" t="s">
        <v>430</v>
      </c>
      <c r="G132" s="6" t="s">
        <v>592</v>
      </c>
      <c r="H132" s="6" t="s">
        <v>593</v>
      </c>
      <c r="I132" s="6" t="s">
        <v>594</v>
      </c>
      <c r="J132" s="6" t="s">
        <v>595</v>
      </c>
      <c r="K132" s="1">
        <v>0</v>
      </c>
      <c r="L132" s="1">
        <v>0</v>
      </c>
      <c r="M132" s="1">
        <v>0</v>
      </c>
      <c r="N132" s="1">
        <v>20038.61</v>
      </c>
      <c r="O132" s="1">
        <v>3036.98</v>
      </c>
      <c r="P132" s="1">
        <v>1214.79</v>
      </c>
      <c r="Q132" s="1">
        <v>0</v>
      </c>
      <c r="R132" s="1">
        <v>1822.19</v>
      </c>
      <c r="S132" s="1">
        <v>1822.19</v>
      </c>
      <c r="T132" s="1">
        <v>0</v>
      </c>
      <c r="U132" s="1">
        <v>0</v>
      </c>
      <c r="V132" s="1">
        <v>1822.19</v>
      </c>
      <c r="W132" s="1">
        <v>0</v>
      </c>
      <c r="X132" s="1">
        <v>3644.38</v>
      </c>
      <c r="Y132" s="1">
        <v>3644.38</v>
      </c>
      <c r="Z132" s="1">
        <v>0</v>
      </c>
      <c r="AA132" s="1">
        <v>1822.19</v>
      </c>
      <c r="AB132" s="1">
        <v>0</v>
      </c>
      <c r="AC132" s="1">
        <v>0</v>
      </c>
      <c r="AD132" s="1">
        <v>1822.19</v>
      </c>
      <c r="AE132" s="1">
        <v>3644.38</v>
      </c>
      <c r="AF13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20038.61</v>
      </c>
      <c r="AG13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12147.93</v>
      </c>
      <c r="AH13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12147.93</v>
      </c>
    </row>
    <row r="133" spans="1:34" ht="75" customHeight="1" x14ac:dyDescent="0.25">
      <c r="A133" s="6" t="s">
        <v>30</v>
      </c>
      <c r="B133" s="6" t="s">
        <v>31</v>
      </c>
      <c r="C133" s="6" t="s">
        <v>590</v>
      </c>
      <c r="D133" s="6" t="s">
        <v>591</v>
      </c>
      <c r="E133" s="6" t="s">
        <v>487</v>
      </c>
      <c r="F133" s="6" t="s">
        <v>488</v>
      </c>
      <c r="G133" s="6" t="s">
        <v>596</v>
      </c>
      <c r="H133" s="6" t="s">
        <v>597</v>
      </c>
      <c r="I133" s="6" t="s">
        <v>598</v>
      </c>
      <c r="J133" s="6" t="s">
        <v>599</v>
      </c>
      <c r="K133" s="1">
        <v>97110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15716.56</v>
      </c>
      <c r="S133" s="1">
        <v>15716.56</v>
      </c>
      <c r="T133" s="1">
        <v>0</v>
      </c>
      <c r="U133" s="1">
        <v>7858.28</v>
      </c>
      <c r="V133" s="1">
        <v>7858.28</v>
      </c>
      <c r="W133" s="1">
        <v>0</v>
      </c>
      <c r="X133" s="1">
        <v>0</v>
      </c>
      <c r="Y133" s="1">
        <v>0</v>
      </c>
      <c r="Z133" s="1">
        <v>0</v>
      </c>
      <c r="AA133" s="1">
        <v>15716.56</v>
      </c>
      <c r="AB133" s="1">
        <v>15716.56</v>
      </c>
      <c r="AC133" s="1">
        <v>0</v>
      </c>
      <c r="AD133" s="1">
        <v>0</v>
      </c>
      <c r="AE133" s="1">
        <v>0</v>
      </c>
      <c r="AF13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97110</v>
      </c>
      <c r="AG13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39291.4</v>
      </c>
      <c r="AH13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39291.4</v>
      </c>
    </row>
    <row r="134" spans="1:34" ht="75" customHeight="1" x14ac:dyDescent="0.25">
      <c r="A134" s="6" t="s">
        <v>30</v>
      </c>
      <c r="B134" s="6" t="s">
        <v>31</v>
      </c>
      <c r="C134" s="6" t="s">
        <v>600</v>
      </c>
      <c r="D134" s="6" t="s">
        <v>601</v>
      </c>
      <c r="E134" s="6" t="s">
        <v>602</v>
      </c>
      <c r="F134" s="6" t="s">
        <v>603</v>
      </c>
      <c r="G134" s="6" t="s">
        <v>604</v>
      </c>
      <c r="H134" s="6" t="s">
        <v>605</v>
      </c>
      <c r="I134" s="6" t="s">
        <v>606</v>
      </c>
      <c r="J134" s="6" t="s">
        <v>607</v>
      </c>
      <c r="K134" s="1">
        <v>0</v>
      </c>
      <c r="L134" s="1">
        <v>0</v>
      </c>
      <c r="M134" s="1">
        <v>0</v>
      </c>
      <c r="N134" s="1">
        <v>55963.28</v>
      </c>
      <c r="O134" s="1">
        <v>55963.28</v>
      </c>
      <c r="P134" s="1">
        <v>55963.28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55963.28</v>
      </c>
      <c r="AG13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55963.28</v>
      </c>
      <c r="AH13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55963.28</v>
      </c>
    </row>
    <row r="135" spans="1:34" ht="75" customHeight="1" x14ac:dyDescent="0.25">
      <c r="A135" s="6" t="s">
        <v>30</v>
      </c>
      <c r="B135" s="6" t="s">
        <v>31</v>
      </c>
      <c r="C135" s="6" t="s">
        <v>600</v>
      </c>
      <c r="D135" s="6" t="s">
        <v>601</v>
      </c>
      <c r="E135" s="6" t="s">
        <v>602</v>
      </c>
      <c r="F135" s="6" t="s">
        <v>603</v>
      </c>
      <c r="G135" s="6" t="s">
        <v>608</v>
      </c>
      <c r="H135" s="6" t="s">
        <v>609</v>
      </c>
      <c r="I135" s="6" t="s">
        <v>610</v>
      </c>
      <c r="J135" s="6" t="s">
        <v>611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16742.16</v>
      </c>
      <c r="AA135" s="1">
        <v>16742.16</v>
      </c>
      <c r="AB135" s="1">
        <v>7747.15</v>
      </c>
      <c r="AC135" s="1">
        <v>0</v>
      </c>
      <c r="AD135" s="1">
        <v>0</v>
      </c>
      <c r="AE135" s="1">
        <v>8995.01</v>
      </c>
      <c r="AF13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16742.16</v>
      </c>
      <c r="AG13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16742.16</v>
      </c>
      <c r="AH13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16742.16</v>
      </c>
    </row>
    <row r="136" spans="1:34" ht="75" customHeight="1" x14ac:dyDescent="0.25">
      <c r="A136" s="6" t="s">
        <v>30</v>
      </c>
      <c r="B136" s="6" t="s">
        <v>31</v>
      </c>
      <c r="C136" s="6" t="s">
        <v>600</v>
      </c>
      <c r="D136" s="6" t="s">
        <v>601</v>
      </c>
      <c r="E136" s="6" t="s">
        <v>602</v>
      </c>
      <c r="F136" s="6" t="s">
        <v>603</v>
      </c>
      <c r="G136" s="6" t="s">
        <v>608</v>
      </c>
      <c r="H136" s="6" t="s">
        <v>609</v>
      </c>
      <c r="I136" s="6" t="s">
        <v>610</v>
      </c>
      <c r="J136" s="6" t="s">
        <v>612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15284.69</v>
      </c>
      <c r="AA136" s="1">
        <v>15284.69</v>
      </c>
      <c r="AB136" s="1">
        <v>1762.98</v>
      </c>
      <c r="AC136" s="1">
        <v>0</v>
      </c>
      <c r="AD136" s="1">
        <v>0</v>
      </c>
      <c r="AE136" s="1">
        <v>13521.71</v>
      </c>
      <c r="AF13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15284.69</v>
      </c>
      <c r="AG13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15284.69</v>
      </c>
      <c r="AH13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15284.689999999999</v>
      </c>
    </row>
    <row r="137" spans="1:34" ht="75" customHeight="1" x14ac:dyDescent="0.25">
      <c r="A137" s="6" t="s">
        <v>30</v>
      </c>
      <c r="B137" s="6" t="s">
        <v>31</v>
      </c>
      <c r="C137" s="6" t="s">
        <v>600</v>
      </c>
      <c r="D137" s="6" t="s">
        <v>601</v>
      </c>
      <c r="E137" s="6" t="s">
        <v>602</v>
      </c>
      <c r="F137" s="6" t="s">
        <v>603</v>
      </c>
      <c r="G137" s="6" t="s">
        <v>613</v>
      </c>
      <c r="H137" s="6" t="s">
        <v>609</v>
      </c>
      <c r="I137" s="6" t="s">
        <v>610</v>
      </c>
      <c r="J137" s="6" t="s">
        <v>614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3308.18</v>
      </c>
      <c r="X137" s="1">
        <v>3308.18</v>
      </c>
      <c r="Y137" s="1">
        <v>3308.18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3308.18</v>
      </c>
      <c r="AG13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3308.18</v>
      </c>
      <c r="AH13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3308.18</v>
      </c>
    </row>
    <row r="138" spans="1:34" ht="75" customHeight="1" x14ac:dyDescent="0.25">
      <c r="A138" s="6" t="s">
        <v>30</v>
      </c>
      <c r="B138" s="6" t="s">
        <v>31</v>
      </c>
      <c r="C138" s="6" t="s">
        <v>600</v>
      </c>
      <c r="D138" s="6" t="s">
        <v>601</v>
      </c>
      <c r="E138" s="6" t="s">
        <v>602</v>
      </c>
      <c r="F138" s="6" t="s">
        <v>603</v>
      </c>
      <c r="G138" s="6" t="s">
        <v>613</v>
      </c>
      <c r="H138" s="6" t="s">
        <v>609</v>
      </c>
      <c r="I138" s="6" t="s">
        <v>610</v>
      </c>
      <c r="J138" s="6" t="s">
        <v>615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309656.19</v>
      </c>
      <c r="X138" s="1">
        <v>309656.19</v>
      </c>
      <c r="Y138" s="1">
        <v>309656.19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309656.19</v>
      </c>
      <c r="AG13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309656.19</v>
      </c>
      <c r="AH13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309656.19</v>
      </c>
    </row>
    <row r="139" spans="1:34" ht="75" customHeight="1" x14ac:dyDescent="0.25">
      <c r="A139" s="6" t="s">
        <v>30</v>
      </c>
      <c r="B139" s="6" t="s">
        <v>31</v>
      </c>
      <c r="C139" s="6" t="s">
        <v>600</v>
      </c>
      <c r="D139" s="6" t="s">
        <v>601</v>
      </c>
      <c r="E139" s="6" t="s">
        <v>602</v>
      </c>
      <c r="F139" s="6" t="s">
        <v>603</v>
      </c>
      <c r="G139" s="6" t="s">
        <v>613</v>
      </c>
      <c r="H139" s="6" t="s">
        <v>609</v>
      </c>
      <c r="I139" s="6" t="s">
        <v>610</v>
      </c>
      <c r="J139" s="6" t="s">
        <v>616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323033.31</v>
      </c>
      <c r="AA139" s="1">
        <v>323033.31</v>
      </c>
      <c r="AB139" s="1">
        <v>323033.31</v>
      </c>
      <c r="AC139" s="1">
        <v>0</v>
      </c>
      <c r="AD139" s="1">
        <v>0</v>
      </c>
      <c r="AE139" s="1">
        <v>0</v>
      </c>
      <c r="AF13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323033.31</v>
      </c>
      <c r="AG13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323033.31</v>
      </c>
      <c r="AH13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323033.31</v>
      </c>
    </row>
    <row r="140" spans="1:34" ht="75" customHeight="1" x14ac:dyDescent="0.25">
      <c r="A140" s="6" t="s">
        <v>30</v>
      </c>
      <c r="B140" s="6" t="s">
        <v>31</v>
      </c>
      <c r="C140" s="6" t="s">
        <v>600</v>
      </c>
      <c r="D140" s="6" t="s">
        <v>601</v>
      </c>
      <c r="E140" s="6" t="s">
        <v>602</v>
      </c>
      <c r="F140" s="6" t="s">
        <v>603</v>
      </c>
      <c r="G140" s="6" t="s">
        <v>613</v>
      </c>
      <c r="H140" s="6" t="s">
        <v>609</v>
      </c>
      <c r="I140" s="6" t="s">
        <v>610</v>
      </c>
      <c r="J140" s="6" t="s">
        <v>617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49894.85</v>
      </c>
      <c r="AA140" s="1">
        <v>49894.85</v>
      </c>
      <c r="AB140" s="1">
        <v>49894.85</v>
      </c>
      <c r="AC140" s="1">
        <v>0</v>
      </c>
      <c r="AD140" s="1">
        <v>0</v>
      </c>
      <c r="AE140" s="1">
        <v>0</v>
      </c>
      <c r="AF14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49894.85</v>
      </c>
      <c r="AG14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49894.85</v>
      </c>
      <c r="AH14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49894.85</v>
      </c>
    </row>
    <row r="141" spans="1:34" ht="75" customHeight="1" x14ac:dyDescent="0.25">
      <c r="A141" s="6" t="s">
        <v>30</v>
      </c>
      <c r="B141" s="6" t="s">
        <v>31</v>
      </c>
      <c r="C141" s="6" t="s">
        <v>600</v>
      </c>
      <c r="D141" s="6" t="s">
        <v>601</v>
      </c>
      <c r="E141" s="6" t="s">
        <v>602</v>
      </c>
      <c r="F141" s="6" t="s">
        <v>603</v>
      </c>
      <c r="G141" s="6" t="s">
        <v>613</v>
      </c>
      <c r="H141" s="6" t="s">
        <v>609</v>
      </c>
      <c r="I141" s="6" t="s">
        <v>610</v>
      </c>
      <c r="J141" s="6" t="s">
        <v>618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7546.66</v>
      </c>
      <c r="AA141" s="1">
        <v>7546.66</v>
      </c>
      <c r="AB141" s="1">
        <v>7546.66</v>
      </c>
      <c r="AC141" s="1">
        <v>0</v>
      </c>
      <c r="AD141" s="1">
        <v>0</v>
      </c>
      <c r="AE141" s="1">
        <v>0</v>
      </c>
      <c r="AF14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7546.66</v>
      </c>
      <c r="AG14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7546.66</v>
      </c>
      <c r="AH14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7546.66</v>
      </c>
    </row>
    <row r="142" spans="1:34" ht="75" customHeight="1" x14ac:dyDescent="0.25">
      <c r="A142" s="6" t="s">
        <v>30</v>
      </c>
      <c r="B142" s="6" t="s">
        <v>31</v>
      </c>
      <c r="C142" s="6" t="s">
        <v>600</v>
      </c>
      <c r="D142" s="6" t="s">
        <v>601</v>
      </c>
      <c r="E142" s="6" t="s">
        <v>602</v>
      </c>
      <c r="F142" s="6" t="s">
        <v>603</v>
      </c>
      <c r="G142" s="6" t="s">
        <v>613</v>
      </c>
      <c r="H142" s="6" t="s">
        <v>609</v>
      </c>
      <c r="I142" s="6" t="s">
        <v>610</v>
      </c>
      <c r="J142" s="6" t="s">
        <v>619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33679.919999999998</v>
      </c>
      <c r="AA142" s="1">
        <v>33679.919999999998</v>
      </c>
      <c r="AB142" s="1">
        <v>3704.79</v>
      </c>
      <c r="AC142" s="1">
        <v>0</v>
      </c>
      <c r="AD142" s="1">
        <v>0</v>
      </c>
      <c r="AE142" s="1">
        <v>29975.13</v>
      </c>
      <c r="AF14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33679.919999999998</v>
      </c>
      <c r="AG14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33679.919999999998</v>
      </c>
      <c r="AH14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33679.919999999998</v>
      </c>
    </row>
    <row r="143" spans="1:34" ht="75" customHeight="1" x14ac:dyDescent="0.25">
      <c r="A143" s="6" t="s">
        <v>30</v>
      </c>
      <c r="B143" s="6" t="s">
        <v>31</v>
      </c>
      <c r="C143" s="6" t="s">
        <v>600</v>
      </c>
      <c r="D143" s="6" t="s">
        <v>601</v>
      </c>
      <c r="E143" s="6" t="s">
        <v>602</v>
      </c>
      <c r="F143" s="6" t="s">
        <v>603</v>
      </c>
      <c r="G143" s="6" t="s">
        <v>613</v>
      </c>
      <c r="H143" s="6" t="s">
        <v>609</v>
      </c>
      <c r="I143" s="6" t="s">
        <v>610</v>
      </c>
      <c r="J143" s="6" t="s">
        <v>620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431806.71999999997</v>
      </c>
      <c r="AA143" s="1">
        <v>431806.71999999997</v>
      </c>
      <c r="AB143" s="1">
        <v>47496.5</v>
      </c>
      <c r="AC143" s="1">
        <v>0</v>
      </c>
      <c r="AD143" s="1">
        <v>0</v>
      </c>
      <c r="AE143" s="1">
        <v>384310.22</v>
      </c>
      <c r="AF14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431806.71999999997</v>
      </c>
      <c r="AG14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431806.71999999997</v>
      </c>
      <c r="AH14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431806.71999999997</v>
      </c>
    </row>
    <row r="144" spans="1:34" ht="75" customHeight="1" x14ac:dyDescent="0.25">
      <c r="A144" s="6" t="s">
        <v>30</v>
      </c>
      <c r="B144" s="6" t="s">
        <v>31</v>
      </c>
      <c r="C144" s="6" t="s">
        <v>600</v>
      </c>
      <c r="D144" s="6" t="s">
        <v>601</v>
      </c>
      <c r="E144" s="6" t="s">
        <v>602</v>
      </c>
      <c r="F144" s="6" t="s">
        <v>603</v>
      </c>
      <c r="G144" s="6" t="s">
        <v>613</v>
      </c>
      <c r="H144" s="6" t="s">
        <v>609</v>
      </c>
      <c r="I144" s="6" t="s">
        <v>610</v>
      </c>
      <c r="J144" s="6" t="s">
        <v>621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28737.3</v>
      </c>
      <c r="X144" s="1">
        <v>28737.3</v>
      </c>
      <c r="Y144" s="1">
        <v>28737.3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28737.3</v>
      </c>
      <c r="AG14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28737.3</v>
      </c>
      <c r="AH14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28737.3</v>
      </c>
    </row>
    <row r="145" spans="1:34" ht="75" customHeight="1" x14ac:dyDescent="0.25">
      <c r="A145" s="6" t="s">
        <v>30</v>
      </c>
      <c r="B145" s="6" t="s">
        <v>31</v>
      </c>
      <c r="C145" s="6" t="s">
        <v>600</v>
      </c>
      <c r="D145" s="6" t="s">
        <v>601</v>
      </c>
      <c r="E145" s="6" t="s">
        <v>602</v>
      </c>
      <c r="F145" s="6" t="s">
        <v>603</v>
      </c>
      <c r="G145" s="6" t="s">
        <v>613</v>
      </c>
      <c r="H145" s="6" t="s">
        <v>609</v>
      </c>
      <c r="I145" s="6" t="s">
        <v>610</v>
      </c>
      <c r="J145" s="6" t="s">
        <v>622</v>
      </c>
      <c r="K145" s="1">
        <v>0</v>
      </c>
      <c r="L145" s="1">
        <v>0</v>
      </c>
      <c r="M145" s="1">
        <v>0</v>
      </c>
      <c r="N145" s="1">
        <v>4167.25</v>
      </c>
      <c r="O145" s="1">
        <v>4167.25</v>
      </c>
      <c r="P145" s="1">
        <v>0</v>
      </c>
      <c r="Q145" s="1">
        <v>0</v>
      </c>
      <c r="R145" s="1">
        <v>0</v>
      </c>
      <c r="S145" s="1">
        <v>4167.25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4167.25</v>
      </c>
      <c r="AG14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4167.25</v>
      </c>
      <c r="AH14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4167.25</v>
      </c>
    </row>
    <row r="146" spans="1:34" ht="75" customHeight="1" x14ac:dyDescent="0.25">
      <c r="A146" s="6" t="s">
        <v>30</v>
      </c>
      <c r="B146" s="6" t="s">
        <v>31</v>
      </c>
      <c r="C146" s="6" t="s">
        <v>600</v>
      </c>
      <c r="D146" s="6" t="s">
        <v>601</v>
      </c>
      <c r="E146" s="6" t="s">
        <v>602</v>
      </c>
      <c r="F146" s="6" t="s">
        <v>603</v>
      </c>
      <c r="G146" s="6" t="s">
        <v>613</v>
      </c>
      <c r="H146" s="6" t="s">
        <v>609</v>
      </c>
      <c r="I146" s="6" t="s">
        <v>610</v>
      </c>
      <c r="J146" s="6" t="s">
        <v>623</v>
      </c>
      <c r="K146" s="1">
        <v>29408.89</v>
      </c>
      <c r="L146" s="1">
        <v>29408.89</v>
      </c>
      <c r="M146" s="1">
        <v>29408.89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29408.89</v>
      </c>
      <c r="AG14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29408.89</v>
      </c>
      <c r="AH14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29408.89</v>
      </c>
    </row>
    <row r="147" spans="1:34" ht="75" customHeight="1" x14ac:dyDescent="0.25">
      <c r="A147" s="6" t="s">
        <v>30</v>
      </c>
      <c r="B147" s="6" t="s">
        <v>31</v>
      </c>
      <c r="C147" s="6" t="s">
        <v>600</v>
      </c>
      <c r="D147" s="6" t="s">
        <v>601</v>
      </c>
      <c r="E147" s="6" t="s">
        <v>602</v>
      </c>
      <c r="F147" s="6" t="s">
        <v>603</v>
      </c>
      <c r="G147" s="6" t="s">
        <v>624</v>
      </c>
      <c r="H147" s="6" t="s">
        <v>609</v>
      </c>
      <c r="I147" s="6" t="s">
        <v>610</v>
      </c>
      <c r="J147" s="6" t="s">
        <v>625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31930.32</v>
      </c>
      <c r="AA147" s="1">
        <v>31930.32</v>
      </c>
      <c r="AB147" s="1">
        <v>31930.32</v>
      </c>
      <c r="AC147" s="1">
        <v>0</v>
      </c>
      <c r="AD147" s="1">
        <v>0</v>
      </c>
      <c r="AE147" s="1">
        <v>0</v>
      </c>
      <c r="AF14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31930.32</v>
      </c>
      <c r="AG14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31930.32</v>
      </c>
      <c r="AH14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31930.32</v>
      </c>
    </row>
    <row r="148" spans="1:34" ht="75" customHeight="1" x14ac:dyDescent="0.25">
      <c r="A148" s="6" t="s">
        <v>30</v>
      </c>
      <c r="B148" s="6" t="s">
        <v>31</v>
      </c>
      <c r="C148" s="6" t="s">
        <v>600</v>
      </c>
      <c r="D148" s="6" t="s">
        <v>601</v>
      </c>
      <c r="E148" s="6" t="s">
        <v>602</v>
      </c>
      <c r="F148" s="6" t="s">
        <v>603</v>
      </c>
      <c r="G148" s="6" t="s">
        <v>624</v>
      </c>
      <c r="H148" s="6" t="s">
        <v>609</v>
      </c>
      <c r="I148" s="6" t="s">
        <v>610</v>
      </c>
      <c r="J148" s="6" t="s">
        <v>626</v>
      </c>
      <c r="K148" s="1">
        <v>0</v>
      </c>
      <c r="L148" s="1">
        <v>0</v>
      </c>
      <c r="M148" s="1">
        <v>0</v>
      </c>
      <c r="N148" s="1">
        <v>10584.28</v>
      </c>
      <c r="O148" s="1">
        <v>10584.28</v>
      </c>
      <c r="P148" s="1">
        <v>0</v>
      </c>
      <c r="Q148" s="1">
        <v>0</v>
      </c>
      <c r="R148" s="1">
        <v>0</v>
      </c>
      <c r="S148" s="1">
        <v>10584.28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10584.28</v>
      </c>
      <c r="AG14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10584.28</v>
      </c>
      <c r="AH14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10584.28</v>
      </c>
    </row>
    <row r="149" spans="1:34" ht="75" customHeight="1" x14ac:dyDescent="0.25">
      <c r="A149" s="6" t="s">
        <v>30</v>
      </c>
      <c r="B149" s="6" t="s">
        <v>31</v>
      </c>
      <c r="C149" s="6" t="s">
        <v>600</v>
      </c>
      <c r="D149" s="6" t="s">
        <v>601</v>
      </c>
      <c r="E149" s="6" t="s">
        <v>602</v>
      </c>
      <c r="F149" s="6" t="s">
        <v>603</v>
      </c>
      <c r="G149" s="6" t="s">
        <v>624</v>
      </c>
      <c r="H149" s="6" t="s">
        <v>609</v>
      </c>
      <c r="I149" s="6" t="s">
        <v>610</v>
      </c>
      <c r="J149" s="6" t="s">
        <v>627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3661.7</v>
      </c>
      <c r="U149" s="1">
        <v>3661.7</v>
      </c>
      <c r="V149" s="1">
        <v>0</v>
      </c>
      <c r="W149" s="1">
        <v>0</v>
      </c>
      <c r="X149" s="1">
        <v>0</v>
      </c>
      <c r="Y149" s="1">
        <v>3661.7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3661.7</v>
      </c>
      <c r="AG14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3661.7</v>
      </c>
      <c r="AH14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3661.7</v>
      </c>
    </row>
    <row r="150" spans="1:34" ht="75" customHeight="1" x14ac:dyDescent="0.25">
      <c r="A150" s="6" t="s">
        <v>30</v>
      </c>
      <c r="B150" s="6" t="s">
        <v>31</v>
      </c>
      <c r="C150" s="6" t="s">
        <v>600</v>
      </c>
      <c r="D150" s="6" t="s">
        <v>601</v>
      </c>
      <c r="E150" s="6" t="s">
        <v>602</v>
      </c>
      <c r="F150" s="6" t="s">
        <v>603</v>
      </c>
      <c r="G150" s="6" t="s">
        <v>628</v>
      </c>
      <c r="H150" s="6" t="s">
        <v>609</v>
      </c>
      <c r="I150" s="6" t="s">
        <v>610</v>
      </c>
      <c r="J150" s="6" t="s">
        <v>629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17381.23</v>
      </c>
      <c r="R150" s="1">
        <v>17381.23</v>
      </c>
      <c r="S150" s="1">
        <v>17381.23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17381.23</v>
      </c>
      <c r="AG15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17381.23</v>
      </c>
      <c r="AH15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17381.23</v>
      </c>
    </row>
    <row r="151" spans="1:34" ht="75" customHeight="1" x14ac:dyDescent="0.25">
      <c r="A151" s="6" t="s">
        <v>30</v>
      </c>
      <c r="B151" s="6" t="s">
        <v>31</v>
      </c>
      <c r="C151" s="6" t="s">
        <v>600</v>
      </c>
      <c r="D151" s="6" t="s">
        <v>601</v>
      </c>
      <c r="E151" s="6" t="s">
        <v>602</v>
      </c>
      <c r="F151" s="6" t="s">
        <v>603</v>
      </c>
      <c r="G151" s="6" t="s">
        <v>630</v>
      </c>
      <c r="H151" s="6" t="s">
        <v>631</v>
      </c>
      <c r="I151" s="6" t="s">
        <v>632</v>
      </c>
      <c r="J151" s="6" t="s">
        <v>633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6000</v>
      </c>
      <c r="AA151" s="1">
        <v>6000</v>
      </c>
      <c r="AB151" s="1">
        <v>0</v>
      </c>
      <c r="AC151" s="1">
        <v>0</v>
      </c>
      <c r="AD151" s="1">
        <v>0</v>
      </c>
      <c r="AE151" s="1">
        <v>6000</v>
      </c>
      <c r="AF15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6000</v>
      </c>
      <c r="AG15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6000</v>
      </c>
      <c r="AH15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6000</v>
      </c>
    </row>
    <row r="152" spans="1:34" ht="75" customHeight="1" x14ac:dyDescent="0.25">
      <c r="A152" s="6" t="s">
        <v>30</v>
      </c>
      <c r="B152" s="6" t="s">
        <v>31</v>
      </c>
      <c r="C152" s="6" t="s">
        <v>600</v>
      </c>
      <c r="D152" s="6" t="s">
        <v>601</v>
      </c>
      <c r="E152" s="6" t="s">
        <v>602</v>
      </c>
      <c r="F152" s="6" t="s">
        <v>603</v>
      </c>
      <c r="G152" s="6" t="s">
        <v>630</v>
      </c>
      <c r="H152" s="6" t="s">
        <v>631</v>
      </c>
      <c r="I152" s="6" t="s">
        <v>632</v>
      </c>
      <c r="J152" s="6" t="s">
        <v>634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7500</v>
      </c>
      <c r="AA152" s="1">
        <v>7500</v>
      </c>
      <c r="AB152" s="1">
        <v>0</v>
      </c>
      <c r="AC152" s="1">
        <v>0</v>
      </c>
      <c r="AD152" s="1">
        <v>0</v>
      </c>
      <c r="AE152" s="1">
        <v>7500</v>
      </c>
      <c r="AF15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7500</v>
      </c>
      <c r="AG15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7500</v>
      </c>
      <c r="AH15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7500</v>
      </c>
    </row>
    <row r="153" spans="1:34" ht="75" customHeight="1" x14ac:dyDescent="0.25">
      <c r="A153" s="6" t="s">
        <v>30</v>
      </c>
      <c r="B153" s="6" t="s">
        <v>31</v>
      </c>
      <c r="C153" s="6" t="s">
        <v>600</v>
      </c>
      <c r="D153" s="6" t="s">
        <v>601</v>
      </c>
      <c r="E153" s="6" t="s">
        <v>602</v>
      </c>
      <c r="F153" s="6" t="s">
        <v>603</v>
      </c>
      <c r="G153" s="6" t="s">
        <v>630</v>
      </c>
      <c r="H153" s="6" t="s">
        <v>631</v>
      </c>
      <c r="I153" s="6" t="s">
        <v>632</v>
      </c>
      <c r="J153" s="6" t="s">
        <v>635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7500</v>
      </c>
      <c r="AA153" s="1">
        <v>7500</v>
      </c>
      <c r="AB153" s="1">
        <v>0</v>
      </c>
      <c r="AC153" s="1">
        <v>0</v>
      </c>
      <c r="AD153" s="1">
        <v>0</v>
      </c>
      <c r="AE153" s="1">
        <v>7500</v>
      </c>
      <c r="AF15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7500</v>
      </c>
      <c r="AG15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7500</v>
      </c>
      <c r="AH15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7500</v>
      </c>
    </row>
    <row r="154" spans="1:34" ht="75" customHeight="1" x14ac:dyDescent="0.25">
      <c r="A154" s="6" t="s">
        <v>30</v>
      </c>
      <c r="B154" s="6" t="s">
        <v>31</v>
      </c>
      <c r="C154" s="6" t="s">
        <v>600</v>
      </c>
      <c r="D154" s="6" t="s">
        <v>601</v>
      </c>
      <c r="E154" s="6" t="s">
        <v>602</v>
      </c>
      <c r="F154" s="6" t="s">
        <v>603</v>
      </c>
      <c r="G154" s="6" t="s">
        <v>636</v>
      </c>
      <c r="H154" s="6" t="s">
        <v>605</v>
      </c>
      <c r="I154" s="6" t="s">
        <v>606</v>
      </c>
      <c r="J154" s="6" t="s">
        <v>637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3526.44</v>
      </c>
      <c r="R154" s="1">
        <v>3526.44</v>
      </c>
      <c r="S154" s="1">
        <v>3526.44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3526.44</v>
      </c>
      <c r="AG15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3526.44</v>
      </c>
      <c r="AH15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3526.44</v>
      </c>
    </row>
    <row r="155" spans="1:34" ht="75" customHeight="1" x14ac:dyDescent="0.25">
      <c r="A155" s="6" t="s">
        <v>30</v>
      </c>
      <c r="B155" s="6" t="s">
        <v>31</v>
      </c>
      <c r="C155" s="6" t="s">
        <v>600</v>
      </c>
      <c r="D155" s="6" t="s">
        <v>601</v>
      </c>
      <c r="E155" s="6" t="s">
        <v>602</v>
      </c>
      <c r="F155" s="6" t="s">
        <v>603</v>
      </c>
      <c r="G155" s="6" t="s">
        <v>638</v>
      </c>
      <c r="H155" s="6" t="s">
        <v>605</v>
      </c>
      <c r="I155" s="6" t="s">
        <v>606</v>
      </c>
      <c r="J155" s="6" t="s">
        <v>639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3267.37</v>
      </c>
      <c r="X155" s="1">
        <v>3267.37</v>
      </c>
      <c r="Y155" s="1">
        <v>3267.37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3267.37</v>
      </c>
      <c r="AG15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3267.37</v>
      </c>
      <c r="AH15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3267.37</v>
      </c>
    </row>
    <row r="156" spans="1:34" ht="75" customHeight="1" x14ac:dyDescent="0.25">
      <c r="A156" s="6" t="s">
        <v>30</v>
      </c>
      <c r="B156" s="6" t="s">
        <v>31</v>
      </c>
      <c r="C156" s="6" t="s">
        <v>600</v>
      </c>
      <c r="D156" s="6" t="s">
        <v>601</v>
      </c>
      <c r="E156" s="6" t="s">
        <v>602</v>
      </c>
      <c r="F156" s="6" t="s">
        <v>603</v>
      </c>
      <c r="G156" s="6" t="s">
        <v>640</v>
      </c>
      <c r="H156" s="6" t="s">
        <v>605</v>
      </c>
      <c r="I156" s="6" t="s">
        <v>606</v>
      </c>
      <c r="J156" s="6" t="s">
        <v>641</v>
      </c>
      <c r="K156" s="1">
        <v>0</v>
      </c>
      <c r="L156" s="1">
        <v>0</v>
      </c>
      <c r="M156" s="1">
        <v>0</v>
      </c>
      <c r="N156" s="1">
        <v>19085.009999999998</v>
      </c>
      <c r="O156" s="1">
        <v>19085.009999999998</v>
      </c>
      <c r="P156" s="1">
        <v>19085.009999999998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19085.009999999998</v>
      </c>
      <c r="AG15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19085.009999999998</v>
      </c>
      <c r="AH15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19085.009999999998</v>
      </c>
    </row>
    <row r="157" spans="1:34" ht="75" customHeight="1" x14ac:dyDescent="0.25">
      <c r="A157" s="6" t="s">
        <v>30</v>
      </c>
      <c r="B157" s="6" t="s">
        <v>31</v>
      </c>
      <c r="C157" s="6" t="s">
        <v>600</v>
      </c>
      <c r="D157" s="6" t="s">
        <v>601</v>
      </c>
      <c r="E157" s="6" t="s">
        <v>602</v>
      </c>
      <c r="F157" s="6" t="s">
        <v>603</v>
      </c>
      <c r="G157" s="6" t="s">
        <v>642</v>
      </c>
      <c r="H157" s="6" t="s">
        <v>605</v>
      </c>
      <c r="I157" s="6" t="s">
        <v>606</v>
      </c>
      <c r="J157" s="6" t="s">
        <v>643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33737.1</v>
      </c>
      <c r="R157" s="1">
        <v>33737.1</v>
      </c>
      <c r="S157" s="1">
        <v>33737.1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33737.1</v>
      </c>
      <c r="AG15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33737.1</v>
      </c>
      <c r="AH15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33737.1</v>
      </c>
    </row>
    <row r="158" spans="1:34" ht="75" customHeight="1" x14ac:dyDescent="0.25">
      <c r="A158" s="6" t="s">
        <v>30</v>
      </c>
      <c r="B158" s="6" t="s">
        <v>31</v>
      </c>
      <c r="C158" s="6" t="s">
        <v>600</v>
      </c>
      <c r="D158" s="6" t="s">
        <v>601</v>
      </c>
      <c r="E158" s="6" t="s">
        <v>602</v>
      </c>
      <c r="F158" s="6" t="s">
        <v>603</v>
      </c>
      <c r="G158" s="6" t="s">
        <v>644</v>
      </c>
      <c r="H158" s="6" t="s">
        <v>605</v>
      </c>
      <c r="I158" s="6" t="s">
        <v>606</v>
      </c>
      <c r="J158" s="6" t="s">
        <v>645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1509.45</v>
      </c>
      <c r="U158" s="1">
        <v>1509.45</v>
      </c>
      <c r="V158" s="1">
        <v>1509.45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1509.45</v>
      </c>
      <c r="AG15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1509.45</v>
      </c>
      <c r="AH15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1509.45</v>
      </c>
    </row>
    <row r="159" spans="1:34" ht="75" customHeight="1" x14ac:dyDescent="0.25">
      <c r="A159" s="6" t="s">
        <v>30</v>
      </c>
      <c r="B159" s="6" t="s">
        <v>31</v>
      </c>
      <c r="C159" s="6" t="s">
        <v>600</v>
      </c>
      <c r="D159" s="6" t="s">
        <v>601</v>
      </c>
      <c r="E159" s="6" t="s">
        <v>602</v>
      </c>
      <c r="F159" s="6" t="s">
        <v>603</v>
      </c>
      <c r="G159" s="6" t="s">
        <v>646</v>
      </c>
      <c r="H159" s="6" t="s">
        <v>605</v>
      </c>
      <c r="I159" s="6" t="s">
        <v>606</v>
      </c>
      <c r="J159" s="6" t="s">
        <v>647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10961.15</v>
      </c>
      <c r="U159" s="1">
        <v>10961.15</v>
      </c>
      <c r="V159" s="1">
        <v>0</v>
      </c>
      <c r="W159" s="1">
        <v>0</v>
      </c>
      <c r="X159" s="1">
        <v>0</v>
      </c>
      <c r="Y159" s="1">
        <v>10961.15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10961.15</v>
      </c>
      <c r="AG15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10961.15</v>
      </c>
      <c r="AH15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10961.15</v>
      </c>
    </row>
    <row r="160" spans="1:34" ht="75" customHeight="1" x14ac:dyDescent="0.25">
      <c r="A160" s="6" t="s">
        <v>30</v>
      </c>
      <c r="B160" s="6" t="s">
        <v>31</v>
      </c>
      <c r="C160" s="6" t="s">
        <v>600</v>
      </c>
      <c r="D160" s="6" t="s">
        <v>601</v>
      </c>
      <c r="E160" s="6" t="s">
        <v>602</v>
      </c>
      <c r="F160" s="6" t="s">
        <v>603</v>
      </c>
      <c r="G160" s="6" t="s">
        <v>648</v>
      </c>
      <c r="H160" s="6" t="s">
        <v>605</v>
      </c>
      <c r="I160" s="6" t="s">
        <v>606</v>
      </c>
      <c r="J160" s="6" t="s">
        <v>649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25076.63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25076.63</v>
      </c>
      <c r="AG16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16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161" spans="1:34" ht="75" customHeight="1" x14ac:dyDescent="0.25">
      <c r="A161" s="6" t="s">
        <v>30</v>
      </c>
      <c r="B161" s="6" t="s">
        <v>31</v>
      </c>
      <c r="C161" s="6" t="s">
        <v>600</v>
      </c>
      <c r="D161" s="6" t="s">
        <v>601</v>
      </c>
      <c r="E161" s="6" t="s">
        <v>602</v>
      </c>
      <c r="F161" s="6" t="s">
        <v>603</v>
      </c>
      <c r="G161" s="6" t="s">
        <v>650</v>
      </c>
      <c r="H161" s="6" t="s">
        <v>605</v>
      </c>
      <c r="I161" s="6" t="s">
        <v>606</v>
      </c>
      <c r="J161" s="6" t="s">
        <v>651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25076.53</v>
      </c>
      <c r="R161" s="1">
        <v>25076.53</v>
      </c>
      <c r="S161" s="1">
        <v>25076.53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25076.53</v>
      </c>
      <c r="AG16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25076.53</v>
      </c>
      <c r="AH16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25076.53</v>
      </c>
    </row>
    <row r="162" spans="1:34" ht="75" customHeight="1" x14ac:dyDescent="0.25">
      <c r="A162" s="6" t="s">
        <v>30</v>
      </c>
      <c r="B162" s="6" t="s">
        <v>31</v>
      </c>
      <c r="C162" s="6" t="s">
        <v>600</v>
      </c>
      <c r="D162" s="6" t="s">
        <v>601</v>
      </c>
      <c r="E162" s="6" t="s">
        <v>602</v>
      </c>
      <c r="F162" s="6" t="s">
        <v>603</v>
      </c>
      <c r="G162" s="6" t="s">
        <v>652</v>
      </c>
      <c r="H162" s="6" t="s">
        <v>605</v>
      </c>
      <c r="I162" s="6" t="s">
        <v>606</v>
      </c>
      <c r="J162" s="6" t="s">
        <v>653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983.57</v>
      </c>
      <c r="X162" s="1">
        <v>983.57</v>
      </c>
      <c r="Y162" s="1">
        <v>983.57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983.57</v>
      </c>
      <c r="AG16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983.57</v>
      </c>
      <c r="AH16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983.57</v>
      </c>
    </row>
    <row r="163" spans="1:34" ht="75" customHeight="1" x14ac:dyDescent="0.25">
      <c r="A163" s="6" t="s">
        <v>30</v>
      </c>
      <c r="B163" s="6" t="s">
        <v>31</v>
      </c>
      <c r="C163" s="6" t="s">
        <v>600</v>
      </c>
      <c r="D163" s="6" t="s">
        <v>601</v>
      </c>
      <c r="E163" s="6" t="s">
        <v>602</v>
      </c>
      <c r="F163" s="6" t="s">
        <v>603</v>
      </c>
      <c r="G163" s="6" t="s">
        <v>654</v>
      </c>
      <c r="H163" s="6" t="s">
        <v>605</v>
      </c>
      <c r="I163" s="6" t="s">
        <v>606</v>
      </c>
      <c r="J163" s="6" t="s">
        <v>655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81981.61</v>
      </c>
      <c r="R163" s="1">
        <v>81981.61</v>
      </c>
      <c r="S163" s="1">
        <v>81981.61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81981.61</v>
      </c>
      <c r="AG16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81981.61</v>
      </c>
      <c r="AH16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81981.61</v>
      </c>
    </row>
    <row r="164" spans="1:34" ht="75" customHeight="1" x14ac:dyDescent="0.25">
      <c r="A164" s="6" t="s">
        <v>30</v>
      </c>
      <c r="B164" s="6" t="s">
        <v>31</v>
      </c>
      <c r="C164" s="6" t="s">
        <v>600</v>
      </c>
      <c r="D164" s="6" t="s">
        <v>601</v>
      </c>
      <c r="E164" s="6" t="s">
        <v>602</v>
      </c>
      <c r="F164" s="6" t="s">
        <v>603</v>
      </c>
      <c r="G164" s="6" t="s">
        <v>656</v>
      </c>
      <c r="H164" s="6" t="s">
        <v>605</v>
      </c>
      <c r="I164" s="6" t="s">
        <v>606</v>
      </c>
      <c r="J164" s="6" t="s">
        <v>657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775.1</v>
      </c>
      <c r="U164" s="1">
        <v>775.1</v>
      </c>
      <c r="V164" s="1">
        <v>775.1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775.1</v>
      </c>
      <c r="AG16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775.1</v>
      </c>
      <c r="AH16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775.1</v>
      </c>
    </row>
    <row r="165" spans="1:34" ht="75" customHeight="1" x14ac:dyDescent="0.25">
      <c r="A165" s="6" t="s">
        <v>30</v>
      </c>
      <c r="B165" s="6" t="s">
        <v>31</v>
      </c>
      <c r="C165" s="6" t="s">
        <v>600</v>
      </c>
      <c r="D165" s="6" t="s">
        <v>601</v>
      </c>
      <c r="E165" s="6" t="s">
        <v>602</v>
      </c>
      <c r="F165" s="6" t="s">
        <v>603</v>
      </c>
      <c r="G165" s="6" t="s">
        <v>658</v>
      </c>
      <c r="H165" s="6" t="s">
        <v>605</v>
      </c>
      <c r="I165" s="6" t="s">
        <v>606</v>
      </c>
      <c r="J165" s="6" t="s">
        <v>659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822.42</v>
      </c>
      <c r="X165" s="1">
        <v>822.42</v>
      </c>
      <c r="Y165" s="1">
        <v>822.42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822.42</v>
      </c>
      <c r="AG16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822.42</v>
      </c>
      <c r="AH16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822.42</v>
      </c>
    </row>
    <row r="166" spans="1:34" ht="75" customHeight="1" x14ac:dyDescent="0.25">
      <c r="A166" s="6" t="s">
        <v>30</v>
      </c>
      <c r="B166" s="6" t="s">
        <v>31</v>
      </c>
      <c r="C166" s="6" t="s">
        <v>600</v>
      </c>
      <c r="D166" s="6" t="s">
        <v>601</v>
      </c>
      <c r="E166" s="6" t="s">
        <v>602</v>
      </c>
      <c r="F166" s="6" t="s">
        <v>603</v>
      </c>
      <c r="G166" s="6" t="s">
        <v>660</v>
      </c>
      <c r="H166" s="6" t="s">
        <v>605</v>
      </c>
      <c r="I166" s="6" t="s">
        <v>606</v>
      </c>
      <c r="J166" s="6" t="s">
        <v>661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56637.18</v>
      </c>
      <c r="AA166" s="1">
        <v>56637.18</v>
      </c>
      <c r="AB166" s="1">
        <v>56637.18</v>
      </c>
      <c r="AC166" s="1">
        <v>0</v>
      </c>
      <c r="AD166" s="1">
        <v>0</v>
      </c>
      <c r="AE166" s="1">
        <v>0</v>
      </c>
      <c r="AF16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56637.18</v>
      </c>
      <c r="AG16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56637.18</v>
      </c>
      <c r="AH16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56637.18</v>
      </c>
    </row>
    <row r="167" spans="1:34" ht="75" customHeight="1" x14ac:dyDescent="0.25">
      <c r="A167" s="6" t="s">
        <v>30</v>
      </c>
      <c r="B167" s="6" t="s">
        <v>31</v>
      </c>
      <c r="C167" s="6" t="s">
        <v>600</v>
      </c>
      <c r="D167" s="6" t="s">
        <v>601</v>
      </c>
      <c r="E167" s="6" t="s">
        <v>602</v>
      </c>
      <c r="F167" s="6" t="s">
        <v>603</v>
      </c>
      <c r="G167" s="6" t="s">
        <v>662</v>
      </c>
      <c r="H167" s="6" t="s">
        <v>605</v>
      </c>
      <c r="I167" s="6" t="s">
        <v>606</v>
      </c>
      <c r="J167" s="6" t="s">
        <v>663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17563.240000000002</v>
      </c>
      <c r="X167" s="1">
        <v>17563.240000000002</v>
      </c>
      <c r="Y167" s="1">
        <v>17563.240000000002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17563.240000000002</v>
      </c>
      <c r="AG16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17563.240000000002</v>
      </c>
      <c r="AH16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17563.240000000002</v>
      </c>
    </row>
    <row r="168" spans="1:34" ht="75" customHeight="1" x14ac:dyDescent="0.25">
      <c r="A168" s="6" t="s">
        <v>30</v>
      </c>
      <c r="B168" s="6" t="s">
        <v>31</v>
      </c>
      <c r="C168" s="6" t="s">
        <v>600</v>
      </c>
      <c r="D168" s="6" t="s">
        <v>601</v>
      </c>
      <c r="E168" s="6" t="s">
        <v>602</v>
      </c>
      <c r="F168" s="6" t="s">
        <v>603</v>
      </c>
      <c r="G168" s="6" t="s">
        <v>664</v>
      </c>
      <c r="H168" s="6" t="s">
        <v>605</v>
      </c>
      <c r="I168" s="6" t="s">
        <v>606</v>
      </c>
      <c r="J168" s="6" t="s">
        <v>665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6356.71</v>
      </c>
      <c r="X168" s="1">
        <v>6356.71</v>
      </c>
      <c r="Y168" s="1">
        <v>6356.71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6356.71</v>
      </c>
      <c r="AG16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6356.71</v>
      </c>
      <c r="AH16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6356.71</v>
      </c>
    </row>
    <row r="169" spans="1:34" ht="75" customHeight="1" x14ac:dyDescent="0.25">
      <c r="A169" s="6" t="s">
        <v>30</v>
      </c>
      <c r="B169" s="6" t="s">
        <v>31</v>
      </c>
      <c r="C169" s="6" t="s">
        <v>600</v>
      </c>
      <c r="D169" s="6" t="s">
        <v>601</v>
      </c>
      <c r="E169" s="6" t="s">
        <v>602</v>
      </c>
      <c r="F169" s="6" t="s">
        <v>603</v>
      </c>
      <c r="G169" s="6" t="s">
        <v>666</v>
      </c>
      <c r="H169" s="6" t="s">
        <v>605</v>
      </c>
      <c r="I169" s="6" t="s">
        <v>606</v>
      </c>
      <c r="J169" s="6" t="s">
        <v>667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27380.14</v>
      </c>
      <c r="X169" s="1">
        <v>27380.14</v>
      </c>
      <c r="Y169" s="1">
        <v>27380.14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27380.14</v>
      </c>
      <c r="AG16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27380.14</v>
      </c>
      <c r="AH16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27380.14</v>
      </c>
    </row>
    <row r="170" spans="1:34" ht="75" customHeight="1" x14ac:dyDescent="0.25">
      <c r="A170" s="6" t="s">
        <v>30</v>
      </c>
      <c r="B170" s="6" t="s">
        <v>31</v>
      </c>
      <c r="C170" s="6" t="s">
        <v>600</v>
      </c>
      <c r="D170" s="6" t="s">
        <v>601</v>
      </c>
      <c r="E170" s="6" t="s">
        <v>602</v>
      </c>
      <c r="F170" s="6" t="s">
        <v>603</v>
      </c>
      <c r="G170" s="6" t="s">
        <v>668</v>
      </c>
      <c r="H170" s="6" t="s">
        <v>605</v>
      </c>
      <c r="I170" s="6" t="s">
        <v>606</v>
      </c>
      <c r="J170" s="6" t="s">
        <v>669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1362.94</v>
      </c>
      <c r="U170" s="1">
        <v>1362.94</v>
      </c>
      <c r="V170" s="1">
        <v>1362.94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1362.94</v>
      </c>
      <c r="AG17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1362.94</v>
      </c>
      <c r="AH17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1362.94</v>
      </c>
    </row>
    <row r="171" spans="1:34" ht="75" customHeight="1" x14ac:dyDescent="0.25">
      <c r="A171" s="6" t="s">
        <v>30</v>
      </c>
      <c r="B171" s="6" t="s">
        <v>31</v>
      </c>
      <c r="C171" s="6" t="s">
        <v>600</v>
      </c>
      <c r="D171" s="6" t="s">
        <v>601</v>
      </c>
      <c r="E171" s="6" t="s">
        <v>602</v>
      </c>
      <c r="F171" s="6" t="s">
        <v>603</v>
      </c>
      <c r="G171" s="6" t="s">
        <v>670</v>
      </c>
      <c r="H171" s="6" t="s">
        <v>605</v>
      </c>
      <c r="I171" s="6" t="s">
        <v>606</v>
      </c>
      <c r="J171" s="6" t="s">
        <v>671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24907.599999999999</v>
      </c>
      <c r="U171" s="1">
        <v>24907.599999999999</v>
      </c>
      <c r="V171" s="1">
        <v>24907.599999999999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24907.599999999999</v>
      </c>
      <c r="AG17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24907.599999999999</v>
      </c>
      <c r="AH17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24907.599999999999</v>
      </c>
    </row>
    <row r="172" spans="1:34" ht="75" customHeight="1" x14ac:dyDescent="0.25">
      <c r="A172" s="6" t="s">
        <v>30</v>
      </c>
      <c r="B172" s="6" t="s">
        <v>31</v>
      </c>
      <c r="C172" s="6" t="s">
        <v>600</v>
      </c>
      <c r="D172" s="6" t="s">
        <v>601</v>
      </c>
      <c r="E172" s="6" t="s">
        <v>602</v>
      </c>
      <c r="F172" s="6" t="s">
        <v>603</v>
      </c>
      <c r="G172" s="6" t="s">
        <v>672</v>
      </c>
      <c r="H172" s="6" t="s">
        <v>605</v>
      </c>
      <c r="I172" s="6" t="s">
        <v>606</v>
      </c>
      <c r="J172" s="6" t="s">
        <v>673</v>
      </c>
      <c r="K172" s="1">
        <v>0</v>
      </c>
      <c r="L172" s="1">
        <v>0</v>
      </c>
      <c r="M172" s="1">
        <v>0</v>
      </c>
      <c r="N172" s="1">
        <v>453.91</v>
      </c>
      <c r="O172" s="1">
        <v>453.91</v>
      </c>
      <c r="P172" s="1">
        <v>453.91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453.91</v>
      </c>
      <c r="AG17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453.91</v>
      </c>
      <c r="AH17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453.91</v>
      </c>
    </row>
    <row r="173" spans="1:34" ht="75" customHeight="1" x14ac:dyDescent="0.25">
      <c r="A173" s="6" t="s">
        <v>30</v>
      </c>
      <c r="B173" s="6" t="s">
        <v>31</v>
      </c>
      <c r="C173" s="6" t="s">
        <v>600</v>
      </c>
      <c r="D173" s="6" t="s">
        <v>601</v>
      </c>
      <c r="E173" s="6" t="s">
        <v>602</v>
      </c>
      <c r="F173" s="6" t="s">
        <v>603</v>
      </c>
      <c r="G173" s="6" t="s">
        <v>674</v>
      </c>
      <c r="H173" s="6" t="s">
        <v>605</v>
      </c>
      <c r="I173" s="6" t="s">
        <v>606</v>
      </c>
      <c r="J173" s="6" t="s">
        <v>675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27120</v>
      </c>
      <c r="AD173" s="1">
        <v>27120</v>
      </c>
      <c r="AE173" s="1">
        <v>27120</v>
      </c>
      <c r="AF17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27120</v>
      </c>
      <c r="AG17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27120</v>
      </c>
      <c r="AH17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27120</v>
      </c>
    </row>
    <row r="174" spans="1:34" ht="75" customHeight="1" x14ac:dyDescent="0.25">
      <c r="A174" s="6" t="s">
        <v>30</v>
      </c>
      <c r="B174" s="6" t="s">
        <v>31</v>
      </c>
      <c r="C174" s="6" t="s">
        <v>600</v>
      </c>
      <c r="D174" s="6" t="s">
        <v>601</v>
      </c>
      <c r="E174" s="6" t="s">
        <v>602</v>
      </c>
      <c r="F174" s="6" t="s">
        <v>603</v>
      </c>
      <c r="G174" s="6" t="s">
        <v>676</v>
      </c>
      <c r="H174" s="6" t="s">
        <v>605</v>
      </c>
      <c r="I174" s="6" t="s">
        <v>606</v>
      </c>
      <c r="J174" s="6" t="s">
        <v>677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11865.95</v>
      </c>
      <c r="R174" s="1">
        <v>11865.95</v>
      </c>
      <c r="S174" s="1">
        <v>11865.95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11865.95</v>
      </c>
      <c r="AG17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11865.95</v>
      </c>
      <c r="AH17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11865.95</v>
      </c>
    </row>
    <row r="175" spans="1:34" ht="75" customHeight="1" x14ac:dyDescent="0.25">
      <c r="A175" s="6" t="s">
        <v>30</v>
      </c>
      <c r="B175" s="6" t="s">
        <v>31</v>
      </c>
      <c r="C175" s="6" t="s">
        <v>600</v>
      </c>
      <c r="D175" s="6" t="s">
        <v>601</v>
      </c>
      <c r="E175" s="6" t="s">
        <v>602</v>
      </c>
      <c r="F175" s="6" t="s">
        <v>603</v>
      </c>
      <c r="G175" s="6" t="s">
        <v>678</v>
      </c>
      <c r="H175" s="6" t="s">
        <v>605</v>
      </c>
      <c r="I175" s="6" t="s">
        <v>606</v>
      </c>
      <c r="J175" s="6" t="s">
        <v>679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16745.939999999999</v>
      </c>
      <c r="R175" s="1">
        <v>16745.939999999999</v>
      </c>
      <c r="S175" s="1">
        <v>16745.939999999999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16745.939999999999</v>
      </c>
      <c r="AG17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16745.939999999999</v>
      </c>
      <c r="AH17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16745.939999999999</v>
      </c>
    </row>
    <row r="176" spans="1:34" ht="75" customHeight="1" x14ac:dyDescent="0.25">
      <c r="A176" s="6" t="s">
        <v>30</v>
      </c>
      <c r="B176" s="6" t="s">
        <v>31</v>
      </c>
      <c r="C176" s="6" t="s">
        <v>600</v>
      </c>
      <c r="D176" s="6" t="s">
        <v>601</v>
      </c>
      <c r="E176" s="6" t="s">
        <v>602</v>
      </c>
      <c r="F176" s="6" t="s">
        <v>603</v>
      </c>
      <c r="G176" s="6" t="s">
        <v>680</v>
      </c>
      <c r="H176" s="6" t="s">
        <v>605</v>
      </c>
      <c r="I176" s="6" t="s">
        <v>606</v>
      </c>
      <c r="J176" s="6" t="s">
        <v>681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13625.79</v>
      </c>
      <c r="R176" s="1">
        <v>13625.79</v>
      </c>
      <c r="S176" s="1">
        <v>13625.79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13625.79</v>
      </c>
      <c r="AG17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13625.79</v>
      </c>
      <c r="AH17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13625.79</v>
      </c>
    </row>
    <row r="177" spans="1:34" ht="75" customHeight="1" x14ac:dyDescent="0.25">
      <c r="A177" s="6" t="s">
        <v>30</v>
      </c>
      <c r="B177" s="6" t="s">
        <v>31</v>
      </c>
      <c r="C177" s="6" t="s">
        <v>600</v>
      </c>
      <c r="D177" s="6" t="s">
        <v>601</v>
      </c>
      <c r="E177" s="6" t="s">
        <v>602</v>
      </c>
      <c r="F177" s="6" t="s">
        <v>603</v>
      </c>
      <c r="G177" s="6" t="s">
        <v>682</v>
      </c>
      <c r="H177" s="6" t="s">
        <v>605</v>
      </c>
      <c r="I177" s="6" t="s">
        <v>606</v>
      </c>
      <c r="J177" s="6" t="s">
        <v>683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802.89</v>
      </c>
      <c r="R177" s="1">
        <v>802.89</v>
      </c>
      <c r="S177" s="1">
        <v>802.89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802.89</v>
      </c>
      <c r="AG17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802.89</v>
      </c>
      <c r="AH17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802.89</v>
      </c>
    </row>
    <row r="178" spans="1:34" ht="75" customHeight="1" x14ac:dyDescent="0.25">
      <c r="A178" s="6" t="s">
        <v>30</v>
      </c>
      <c r="B178" s="6" t="s">
        <v>31</v>
      </c>
      <c r="C178" s="6" t="s">
        <v>600</v>
      </c>
      <c r="D178" s="6" t="s">
        <v>601</v>
      </c>
      <c r="E178" s="6" t="s">
        <v>602</v>
      </c>
      <c r="F178" s="6" t="s">
        <v>603</v>
      </c>
      <c r="G178" s="6" t="s">
        <v>684</v>
      </c>
      <c r="H178" s="6" t="s">
        <v>605</v>
      </c>
      <c r="I178" s="6" t="s">
        <v>606</v>
      </c>
      <c r="J178" s="6" t="s">
        <v>685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6893.8</v>
      </c>
      <c r="U178" s="1">
        <v>6893.8</v>
      </c>
      <c r="V178" s="1">
        <v>6893.8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6893.8</v>
      </c>
      <c r="AG17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6893.8</v>
      </c>
      <c r="AH17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6893.8</v>
      </c>
    </row>
    <row r="179" spans="1:34" ht="75" customHeight="1" x14ac:dyDescent="0.25">
      <c r="A179" s="6" t="s">
        <v>30</v>
      </c>
      <c r="B179" s="6" t="s">
        <v>31</v>
      </c>
      <c r="C179" s="6" t="s">
        <v>600</v>
      </c>
      <c r="D179" s="6" t="s">
        <v>601</v>
      </c>
      <c r="E179" s="6" t="s">
        <v>602</v>
      </c>
      <c r="F179" s="6" t="s">
        <v>603</v>
      </c>
      <c r="G179" s="6" t="s">
        <v>686</v>
      </c>
      <c r="H179" s="6" t="s">
        <v>605</v>
      </c>
      <c r="I179" s="6" t="s">
        <v>606</v>
      </c>
      <c r="J179" s="6" t="s">
        <v>687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27245.45</v>
      </c>
      <c r="U179" s="1">
        <v>27245.45</v>
      </c>
      <c r="V179" s="1">
        <v>27245.45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27245.45</v>
      </c>
      <c r="AG17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27245.45</v>
      </c>
      <c r="AH17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27245.45</v>
      </c>
    </row>
    <row r="180" spans="1:34" ht="75" customHeight="1" x14ac:dyDescent="0.25">
      <c r="A180" s="6" t="s">
        <v>30</v>
      </c>
      <c r="B180" s="6" t="s">
        <v>31</v>
      </c>
      <c r="C180" s="6" t="s">
        <v>600</v>
      </c>
      <c r="D180" s="6" t="s">
        <v>601</v>
      </c>
      <c r="E180" s="6" t="s">
        <v>602</v>
      </c>
      <c r="F180" s="6" t="s">
        <v>603</v>
      </c>
      <c r="G180" s="6" t="s">
        <v>688</v>
      </c>
      <c r="H180" s="6" t="s">
        <v>605</v>
      </c>
      <c r="I180" s="6" t="s">
        <v>606</v>
      </c>
      <c r="J180" s="6" t="s">
        <v>689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16375.31</v>
      </c>
      <c r="X180" s="1">
        <v>16375.31</v>
      </c>
      <c r="Y180" s="1">
        <v>16375.31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16375.31</v>
      </c>
      <c r="AG18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16375.31</v>
      </c>
      <c r="AH18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16375.31</v>
      </c>
    </row>
    <row r="181" spans="1:34" ht="75" customHeight="1" x14ac:dyDescent="0.25">
      <c r="A181" s="6" t="s">
        <v>30</v>
      </c>
      <c r="B181" s="6" t="s">
        <v>31</v>
      </c>
      <c r="C181" s="6" t="s">
        <v>600</v>
      </c>
      <c r="D181" s="6" t="s">
        <v>601</v>
      </c>
      <c r="E181" s="6" t="s">
        <v>602</v>
      </c>
      <c r="F181" s="6" t="s">
        <v>603</v>
      </c>
      <c r="G181" s="6" t="s">
        <v>690</v>
      </c>
      <c r="H181" s="6" t="s">
        <v>605</v>
      </c>
      <c r="I181" s="6" t="s">
        <v>606</v>
      </c>
      <c r="J181" s="6" t="s">
        <v>691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8049.93</v>
      </c>
      <c r="U181" s="1">
        <v>8049.93</v>
      </c>
      <c r="V181" s="1">
        <v>0</v>
      </c>
      <c r="W181" s="1">
        <v>0</v>
      </c>
      <c r="X181" s="1">
        <v>0</v>
      </c>
      <c r="Y181" s="1">
        <v>8049.93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8049.93</v>
      </c>
      <c r="AG18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8049.93</v>
      </c>
      <c r="AH18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8049.93</v>
      </c>
    </row>
    <row r="182" spans="1:34" ht="75" customHeight="1" x14ac:dyDescent="0.25">
      <c r="A182" s="6" t="s">
        <v>30</v>
      </c>
      <c r="B182" s="6" t="s">
        <v>31</v>
      </c>
      <c r="C182" s="6" t="s">
        <v>600</v>
      </c>
      <c r="D182" s="6" t="s">
        <v>601</v>
      </c>
      <c r="E182" s="6" t="s">
        <v>602</v>
      </c>
      <c r="F182" s="6" t="s">
        <v>603</v>
      </c>
      <c r="G182" s="6" t="s">
        <v>692</v>
      </c>
      <c r="H182" s="6" t="s">
        <v>605</v>
      </c>
      <c r="I182" s="6" t="s">
        <v>606</v>
      </c>
      <c r="J182" s="6" t="s">
        <v>693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403.78</v>
      </c>
      <c r="X182" s="1">
        <v>403.78</v>
      </c>
      <c r="Y182" s="1">
        <v>403.78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403.78</v>
      </c>
      <c r="AG18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403.78</v>
      </c>
      <c r="AH18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403.78</v>
      </c>
    </row>
    <row r="183" spans="1:34" ht="75" customHeight="1" x14ac:dyDescent="0.25">
      <c r="A183" s="6" t="s">
        <v>30</v>
      </c>
      <c r="B183" s="6" t="s">
        <v>31</v>
      </c>
      <c r="C183" s="6" t="s">
        <v>600</v>
      </c>
      <c r="D183" s="6" t="s">
        <v>601</v>
      </c>
      <c r="E183" s="6" t="s">
        <v>602</v>
      </c>
      <c r="F183" s="6" t="s">
        <v>603</v>
      </c>
      <c r="G183" s="6" t="s">
        <v>694</v>
      </c>
      <c r="H183" s="6" t="s">
        <v>605</v>
      </c>
      <c r="I183" s="6" t="s">
        <v>606</v>
      </c>
      <c r="J183" s="6" t="s">
        <v>695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3845.4</v>
      </c>
      <c r="X183" s="1">
        <v>3845.4</v>
      </c>
      <c r="Y183" s="1">
        <v>3845.4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3845.4</v>
      </c>
      <c r="AG18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3845.4</v>
      </c>
      <c r="AH18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3845.4</v>
      </c>
    </row>
    <row r="184" spans="1:34" ht="75" customHeight="1" x14ac:dyDescent="0.25">
      <c r="A184" s="6" t="s">
        <v>30</v>
      </c>
      <c r="B184" s="6" t="s">
        <v>31</v>
      </c>
      <c r="C184" s="6" t="s">
        <v>600</v>
      </c>
      <c r="D184" s="6" t="s">
        <v>601</v>
      </c>
      <c r="E184" s="6" t="s">
        <v>602</v>
      </c>
      <c r="F184" s="6" t="s">
        <v>603</v>
      </c>
      <c r="G184" s="6" t="s">
        <v>696</v>
      </c>
      <c r="H184" s="6" t="s">
        <v>605</v>
      </c>
      <c r="I184" s="6" t="s">
        <v>606</v>
      </c>
      <c r="J184" s="6" t="s">
        <v>697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23031.38</v>
      </c>
      <c r="X184" s="1">
        <v>23031.38</v>
      </c>
      <c r="Y184" s="1">
        <v>23031.38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23031.38</v>
      </c>
      <c r="AG18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23031.38</v>
      </c>
      <c r="AH18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23031.38</v>
      </c>
    </row>
    <row r="185" spans="1:34" ht="75" customHeight="1" x14ac:dyDescent="0.25">
      <c r="A185" s="6" t="s">
        <v>30</v>
      </c>
      <c r="B185" s="6" t="s">
        <v>31</v>
      </c>
      <c r="C185" s="6" t="s">
        <v>600</v>
      </c>
      <c r="D185" s="6" t="s">
        <v>601</v>
      </c>
      <c r="E185" s="6" t="s">
        <v>602</v>
      </c>
      <c r="F185" s="6" t="s">
        <v>603</v>
      </c>
      <c r="G185" s="6" t="s">
        <v>698</v>
      </c>
      <c r="H185" s="6" t="s">
        <v>605</v>
      </c>
      <c r="I185" s="6" t="s">
        <v>606</v>
      </c>
      <c r="J185" s="6" t="s">
        <v>699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5730.08</v>
      </c>
      <c r="X185" s="1">
        <v>5730.08</v>
      </c>
      <c r="Y185" s="1">
        <v>5730.08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5730.08</v>
      </c>
      <c r="AG18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5730.08</v>
      </c>
      <c r="AH18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5730.08</v>
      </c>
    </row>
    <row r="186" spans="1:34" ht="75" customHeight="1" x14ac:dyDescent="0.25">
      <c r="A186" s="6" t="s">
        <v>30</v>
      </c>
      <c r="B186" s="6" t="s">
        <v>31</v>
      </c>
      <c r="C186" s="6" t="s">
        <v>600</v>
      </c>
      <c r="D186" s="6" t="s">
        <v>601</v>
      </c>
      <c r="E186" s="6" t="s">
        <v>602</v>
      </c>
      <c r="F186" s="6" t="s">
        <v>603</v>
      </c>
      <c r="G186" s="6" t="s">
        <v>700</v>
      </c>
      <c r="H186" s="6" t="s">
        <v>605</v>
      </c>
      <c r="I186" s="6" t="s">
        <v>606</v>
      </c>
      <c r="J186" s="6" t="s">
        <v>701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15906.43</v>
      </c>
      <c r="U186" s="1">
        <v>15906.43</v>
      </c>
      <c r="V186" s="1">
        <v>15906.43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15906.43</v>
      </c>
      <c r="AG18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15906.43</v>
      </c>
      <c r="AH18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15906.43</v>
      </c>
    </row>
    <row r="187" spans="1:34" ht="75" customHeight="1" x14ac:dyDescent="0.25">
      <c r="A187" s="6" t="s">
        <v>30</v>
      </c>
      <c r="B187" s="6" t="s">
        <v>31</v>
      </c>
      <c r="C187" s="6" t="s">
        <v>600</v>
      </c>
      <c r="D187" s="6" t="s">
        <v>601</v>
      </c>
      <c r="E187" s="6" t="s">
        <v>602</v>
      </c>
      <c r="F187" s="6" t="s">
        <v>603</v>
      </c>
      <c r="G187" s="6" t="s">
        <v>702</v>
      </c>
      <c r="H187" s="6" t="s">
        <v>605</v>
      </c>
      <c r="I187" s="6" t="s">
        <v>606</v>
      </c>
      <c r="J187" s="6" t="s">
        <v>703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3718.06</v>
      </c>
      <c r="X187" s="1">
        <v>3718.06</v>
      </c>
      <c r="Y187" s="1">
        <v>3718.06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3718.06</v>
      </c>
      <c r="AG18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3718.06</v>
      </c>
      <c r="AH18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3718.06</v>
      </c>
    </row>
    <row r="188" spans="1:34" ht="75" customHeight="1" x14ac:dyDescent="0.25">
      <c r="A188" s="6" t="s">
        <v>30</v>
      </c>
      <c r="B188" s="6" t="s">
        <v>31</v>
      </c>
      <c r="C188" s="6" t="s">
        <v>600</v>
      </c>
      <c r="D188" s="6" t="s">
        <v>601</v>
      </c>
      <c r="E188" s="6" t="s">
        <v>602</v>
      </c>
      <c r="F188" s="6" t="s">
        <v>603</v>
      </c>
      <c r="G188" s="6" t="s">
        <v>704</v>
      </c>
      <c r="H188" s="6" t="s">
        <v>605</v>
      </c>
      <c r="I188" s="6" t="s">
        <v>606</v>
      </c>
      <c r="J188" s="6" t="s">
        <v>705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31863.279999999999</v>
      </c>
      <c r="U188" s="1">
        <v>31863.279999999999</v>
      </c>
      <c r="V188" s="1">
        <v>31863.279999999999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31863.279999999999</v>
      </c>
      <c r="AG18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31863.279999999999</v>
      </c>
      <c r="AH18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31863.279999999999</v>
      </c>
    </row>
    <row r="189" spans="1:34" ht="75" customHeight="1" x14ac:dyDescent="0.25">
      <c r="A189" s="6" t="s">
        <v>30</v>
      </c>
      <c r="B189" s="6" t="s">
        <v>31</v>
      </c>
      <c r="C189" s="6" t="s">
        <v>600</v>
      </c>
      <c r="D189" s="6" t="s">
        <v>601</v>
      </c>
      <c r="E189" s="6" t="s">
        <v>602</v>
      </c>
      <c r="F189" s="6" t="s">
        <v>603</v>
      </c>
      <c r="G189" s="6" t="s">
        <v>706</v>
      </c>
      <c r="H189" s="6" t="s">
        <v>605</v>
      </c>
      <c r="I189" s="6" t="s">
        <v>606</v>
      </c>
      <c r="J189" s="6" t="s">
        <v>707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34178.230000000003</v>
      </c>
      <c r="U189" s="1">
        <v>34178.230000000003</v>
      </c>
      <c r="V189" s="1">
        <v>34178.230000000003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34178.230000000003</v>
      </c>
      <c r="AG18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34178.230000000003</v>
      </c>
      <c r="AH18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34178.230000000003</v>
      </c>
    </row>
    <row r="190" spans="1:34" ht="75" customHeight="1" x14ac:dyDescent="0.25">
      <c r="A190" s="6" t="s">
        <v>30</v>
      </c>
      <c r="B190" s="6" t="s">
        <v>31</v>
      </c>
      <c r="C190" s="6" t="s">
        <v>600</v>
      </c>
      <c r="D190" s="6" t="s">
        <v>601</v>
      </c>
      <c r="E190" s="6" t="s">
        <v>602</v>
      </c>
      <c r="F190" s="6" t="s">
        <v>603</v>
      </c>
      <c r="G190" s="6" t="s">
        <v>708</v>
      </c>
      <c r="H190" s="6" t="s">
        <v>605</v>
      </c>
      <c r="I190" s="6" t="s">
        <v>606</v>
      </c>
      <c r="J190" s="6" t="s">
        <v>709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1314.94</v>
      </c>
      <c r="AD190" s="1">
        <v>1314.94</v>
      </c>
      <c r="AE190" s="1">
        <v>1314.94</v>
      </c>
      <c r="AF19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1314.94</v>
      </c>
      <c r="AG19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1314.94</v>
      </c>
      <c r="AH19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1314.94</v>
      </c>
    </row>
    <row r="191" spans="1:34" ht="75" customHeight="1" x14ac:dyDescent="0.25">
      <c r="A191" s="6" t="s">
        <v>30</v>
      </c>
      <c r="B191" s="6" t="s">
        <v>31</v>
      </c>
      <c r="C191" s="6" t="s">
        <v>600</v>
      </c>
      <c r="D191" s="6" t="s">
        <v>601</v>
      </c>
      <c r="E191" s="6" t="s">
        <v>602</v>
      </c>
      <c r="F191" s="6" t="s">
        <v>603</v>
      </c>
      <c r="G191" s="6" t="s">
        <v>710</v>
      </c>
      <c r="H191" s="6" t="s">
        <v>605</v>
      </c>
      <c r="I191" s="6" t="s">
        <v>606</v>
      </c>
      <c r="J191" s="6" t="s">
        <v>711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27100</v>
      </c>
      <c r="X191" s="1">
        <v>27100</v>
      </c>
      <c r="Y191" s="1">
        <v>27100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27100</v>
      </c>
      <c r="AG19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27100</v>
      </c>
      <c r="AH19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27100</v>
      </c>
    </row>
    <row r="192" spans="1:34" ht="75" customHeight="1" x14ac:dyDescent="0.25">
      <c r="A192" s="6" t="s">
        <v>30</v>
      </c>
      <c r="B192" s="6" t="s">
        <v>31</v>
      </c>
      <c r="C192" s="6" t="s">
        <v>600</v>
      </c>
      <c r="D192" s="6" t="s">
        <v>601</v>
      </c>
      <c r="E192" s="6" t="s">
        <v>602</v>
      </c>
      <c r="F192" s="6" t="s">
        <v>603</v>
      </c>
      <c r="G192" s="6" t="s">
        <v>712</v>
      </c>
      <c r="H192" s="6" t="s">
        <v>605</v>
      </c>
      <c r="I192" s="6" t="s">
        <v>606</v>
      </c>
      <c r="J192" s="6" t="s">
        <v>713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20443.79</v>
      </c>
      <c r="AA192" s="1">
        <v>20443.79</v>
      </c>
      <c r="AB192" s="1">
        <v>20443.79</v>
      </c>
      <c r="AC192" s="1">
        <v>0</v>
      </c>
      <c r="AD192" s="1">
        <v>0</v>
      </c>
      <c r="AE192" s="1">
        <v>0</v>
      </c>
      <c r="AF19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20443.79</v>
      </c>
      <c r="AG19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20443.79</v>
      </c>
      <c r="AH19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20443.79</v>
      </c>
    </row>
    <row r="193" spans="1:34" ht="75" customHeight="1" x14ac:dyDescent="0.25">
      <c r="A193" s="6" t="s">
        <v>30</v>
      </c>
      <c r="B193" s="6" t="s">
        <v>31</v>
      </c>
      <c r="C193" s="6" t="s">
        <v>600</v>
      </c>
      <c r="D193" s="6" t="s">
        <v>601</v>
      </c>
      <c r="E193" s="6" t="s">
        <v>602</v>
      </c>
      <c r="F193" s="6" t="s">
        <v>603</v>
      </c>
      <c r="G193" s="6" t="s">
        <v>714</v>
      </c>
      <c r="H193" s="6" t="s">
        <v>631</v>
      </c>
      <c r="I193" s="6" t="s">
        <v>632</v>
      </c>
      <c r="J193" s="6" t="s">
        <v>715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4296.6099999999997</v>
      </c>
      <c r="U193" s="1">
        <v>4296.6099999999997</v>
      </c>
      <c r="V193" s="1">
        <v>4296.6099999999997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4296.6099999999997</v>
      </c>
      <c r="AG19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4296.6099999999997</v>
      </c>
      <c r="AH19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4296.6099999999997</v>
      </c>
    </row>
    <row r="194" spans="1:34" ht="75" customHeight="1" x14ac:dyDescent="0.25">
      <c r="A194" s="6" t="s">
        <v>30</v>
      </c>
      <c r="B194" s="6" t="s">
        <v>31</v>
      </c>
      <c r="C194" s="6" t="s">
        <v>600</v>
      </c>
      <c r="D194" s="6" t="s">
        <v>601</v>
      </c>
      <c r="E194" s="6" t="s">
        <v>602</v>
      </c>
      <c r="F194" s="6" t="s">
        <v>603</v>
      </c>
      <c r="G194" s="6" t="s">
        <v>716</v>
      </c>
      <c r="H194" s="6" t="s">
        <v>605</v>
      </c>
      <c r="I194" s="6" t="s">
        <v>606</v>
      </c>
      <c r="J194" s="6" t="s">
        <v>717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2195.67</v>
      </c>
      <c r="X194" s="1">
        <v>2195.67</v>
      </c>
      <c r="Y194" s="1">
        <v>2195.67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2195.67</v>
      </c>
      <c r="AG19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2195.67</v>
      </c>
      <c r="AH19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2195.67</v>
      </c>
    </row>
    <row r="195" spans="1:34" ht="75" customHeight="1" x14ac:dyDescent="0.25">
      <c r="A195" s="6" t="s">
        <v>30</v>
      </c>
      <c r="B195" s="6" t="s">
        <v>31</v>
      </c>
      <c r="C195" s="6" t="s">
        <v>600</v>
      </c>
      <c r="D195" s="6" t="s">
        <v>601</v>
      </c>
      <c r="E195" s="6" t="s">
        <v>602</v>
      </c>
      <c r="F195" s="6" t="s">
        <v>603</v>
      </c>
      <c r="G195" s="6" t="s">
        <v>718</v>
      </c>
      <c r="H195" s="6" t="s">
        <v>605</v>
      </c>
      <c r="I195" s="6" t="s">
        <v>606</v>
      </c>
      <c r="J195" s="6" t="s">
        <v>719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28960</v>
      </c>
      <c r="X195" s="1">
        <v>28960</v>
      </c>
      <c r="Y195" s="1">
        <v>28960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28960</v>
      </c>
      <c r="AG19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28960</v>
      </c>
      <c r="AH19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28960</v>
      </c>
    </row>
    <row r="196" spans="1:34" ht="75" customHeight="1" x14ac:dyDescent="0.25">
      <c r="A196" s="6" t="s">
        <v>30</v>
      </c>
      <c r="B196" s="6" t="s">
        <v>31</v>
      </c>
      <c r="C196" s="6" t="s">
        <v>600</v>
      </c>
      <c r="D196" s="6" t="s">
        <v>601</v>
      </c>
      <c r="E196" s="6" t="s">
        <v>602</v>
      </c>
      <c r="F196" s="6" t="s">
        <v>603</v>
      </c>
      <c r="G196" s="6" t="s">
        <v>720</v>
      </c>
      <c r="H196" s="6" t="s">
        <v>605</v>
      </c>
      <c r="I196" s="6" t="s">
        <v>606</v>
      </c>
      <c r="J196" s="6" t="s">
        <v>721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6187.42</v>
      </c>
      <c r="AA196" s="1">
        <v>6187.42</v>
      </c>
      <c r="AB196" s="1">
        <v>0</v>
      </c>
      <c r="AC196" s="1">
        <v>0</v>
      </c>
      <c r="AD196" s="1">
        <v>0</v>
      </c>
      <c r="AE196" s="1">
        <v>6187.42</v>
      </c>
      <c r="AF19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6187.42</v>
      </c>
      <c r="AG19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6187.42</v>
      </c>
      <c r="AH19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6187.42</v>
      </c>
    </row>
    <row r="197" spans="1:34" ht="75" customHeight="1" x14ac:dyDescent="0.25">
      <c r="A197" s="6" t="s">
        <v>30</v>
      </c>
      <c r="B197" s="6" t="s">
        <v>31</v>
      </c>
      <c r="C197" s="6" t="s">
        <v>600</v>
      </c>
      <c r="D197" s="6" t="s">
        <v>601</v>
      </c>
      <c r="E197" s="6" t="s">
        <v>602</v>
      </c>
      <c r="F197" s="6" t="s">
        <v>603</v>
      </c>
      <c r="G197" s="6" t="s">
        <v>722</v>
      </c>
      <c r="H197" s="6" t="s">
        <v>605</v>
      </c>
      <c r="I197" s="6" t="s">
        <v>606</v>
      </c>
      <c r="J197" s="6" t="s">
        <v>723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9687.7199999999993</v>
      </c>
      <c r="X197" s="1">
        <v>9687.7199999999993</v>
      </c>
      <c r="Y197" s="1">
        <v>9687.7199999999993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9687.7199999999993</v>
      </c>
      <c r="AG19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9687.7199999999993</v>
      </c>
      <c r="AH19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9687.7199999999993</v>
      </c>
    </row>
    <row r="198" spans="1:34" ht="75" customHeight="1" x14ac:dyDescent="0.25">
      <c r="A198" s="6" t="s">
        <v>30</v>
      </c>
      <c r="B198" s="6" t="s">
        <v>31</v>
      </c>
      <c r="C198" s="6" t="s">
        <v>600</v>
      </c>
      <c r="D198" s="6" t="s">
        <v>601</v>
      </c>
      <c r="E198" s="6" t="s">
        <v>602</v>
      </c>
      <c r="F198" s="6" t="s">
        <v>603</v>
      </c>
      <c r="G198" s="6" t="s">
        <v>724</v>
      </c>
      <c r="H198" s="6" t="s">
        <v>605</v>
      </c>
      <c r="I198" s="6" t="s">
        <v>606</v>
      </c>
      <c r="J198" s="6" t="s">
        <v>725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27398.86</v>
      </c>
      <c r="AA198" s="1">
        <v>27398.86</v>
      </c>
      <c r="AB198" s="1">
        <v>27398.86</v>
      </c>
      <c r="AC198" s="1">
        <v>0</v>
      </c>
      <c r="AD198" s="1">
        <v>0</v>
      </c>
      <c r="AE198" s="1">
        <v>0</v>
      </c>
      <c r="AF19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27398.86</v>
      </c>
      <c r="AG19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27398.86</v>
      </c>
      <c r="AH19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27398.86</v>
      </c>
    </row>
    <row r="199" spans="1:34" ht="75" customHeight="1" x14ac:dyDescent="0.25">
      <c r="A199" s="6" t="s">
        <v>30</v>
      </c>
      <c r="B199" s="6" t="s">
        <v>31</v>
      </c>
      <c r="C199" s="6" t="s">
        <v>600</v>
      </c>
      <c r="D199" s="6" t="s">
        <v>601</v>
      </c>
      <c r="E199" s="6" t="s">
        <v>602</v>
      </c>
      <c r="F199" s="6" t="s">
        <v>603</v>
      </c>
      <c r="G199" s="6" t="s">
        <v>726</v>
      </c>
      <c r="H199" s="6" t="s">
        <v>605</v>
      </c>
      <c r="I199" s="6" t="s">
        <v>606</v>
      </c>
      <c r="J199" s="6" t="s">
        <v>727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1513.99</v>
      </c>
      <c r="X199" s="1">
        <v>1513.99</v>
      </c>
      <c r="Y199" s="1">
        <v>1513.99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1513.99</v>
      </c>
      <c r="AG19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1513.99</v>
      </c>
      <c r="AH19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1513.99</v>
      </c>
    </row>
    <row r="200" spans="1:34" ht="75" customHeight="1" x14ac:dyDescent="0.25">
      <c r="A200" s="6" t="s">
        <v>30</v>
      </c>
      <c r="B200" s="6" t="s">
        <v>31</v>
      </c>
      <c r="C200" s="6" t="s">
        <v>600</v>
      </c>
      <c r="D200" s="6" t="s">
        <v>601</v>
      </c>
      <c r="E200" s="6" t="s">
        <v>602</v>
      </c>
      <c r="F200" s="6" t="s">
        <v>603</v>
      </c>
      <c r="G200" s="6" t="s">
        <v>728</v>
      </c>
      <c r="H200" s="6" t="s">
        <v>605</v>
      </c>
      <c r="I200" s="6" t="s">
        <v>606</v>
      </c>
      <c r="J200" s="6" t="s">
        <v>729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16000</v>
      </c>
      <c r="X200" s="1">
        <v>16000</v>
      </c>
      <c r="Y200" s="1">
        <v>16000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16000</v>
      </c>
      <c r="AG20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16000</v>
      </c>
      <c r="AH20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16000</v>
      </c>
    </row>
    <row r="201" spans="1:34" ht="75" customHeight="1" x14ac:dyDescent="0.25">
      <c r="A201" s="6" t="s">
        <v>30</v>
      </c>
      <c r="B201" s="6" t="s">
        <v>31</v>
      </c>
      <c r="C201" s="6" t="s">
        <v>600</v>
      </c>
      <c r="D201" s="6" t="s">
        <v>601</v>
      </c>
      <c r="E201" s="6" t="s">
        <v>602</v>
      </c>
      <c r="F201" s="6" t="s">
        <v>603</v>
      </c>
      <c r="G201" s="6" t="s">
        <v>730</v>
      </c>
      <c r="H201" s="6" t="s">
        <v>605</v>
      </c>
      <c r="I201" s="6" t="s">
        <v>606</v>
      </c>
      <c r="J201" s="6" t="s">
        <v>731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194362.93</v>
      </c>
      <c r="AD201" s="1">
        <v>194362.93</v>
      </c>
      <c r="AE201" s="1">
        <v>194362.93</v>
      </c>
      <c r="AF20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194362.93</v>
      </c>
      <c r="AG20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194362.93</v>
      </c>
      <c r="AH20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194362.93</v>
      </c>
    </row>
    <row r="202" spans="1:34" ht="75" customHeight="1" x14ac:dyDescent="0.25">
      <c r="A202" s="6" t="s">
        <v>30</v>
      </c>
      <c r="B202" s="6" t="s">
        <v>31</v>
      </c>
      <c r="C202" s="6" t="s">
        <v>600</v>
      </c>
      <c r="D202" s="6" t="s">
        <v>601</v>
      </c>
      <c r="E202" s="6" t="s">
        <v>602</v>
      </c>
      <c r="F202" s="6" t="s">
        <v>603</v>
      </c>
      <c r="G202" s="6" t="s">
        <v>732</v>
      </c>
      <c r="H202" s="6" t="s">
        <v>605</v>
      </c>
      <c r="I202" s="6" t="s">
        <v>606</v>
      </c>
      <c r="J202" s="6" t="s">
        <v>733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4760.5</v>
      </c>
      <c r="U202" s="1">
        <v>4760.5</v>
      </c>
      <c r="V202" s="1">
        <v>4760.5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4760.5</v>
      </c>
      <c r="AG20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4760.5</v>
      </c>
      <c r="AH20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4760.5</v>
      </c>
    </row>
    <row r="203" spans="1:34" ht="75" customHeight="1" x14ac:dyDescent="0.25">
      <c r="A203" s="6" t="s">
        <v>30</v>
      </c>
      <c r="B203" s="6" t="s">
        <v>31</v>
      </c>
      <c r="C203" s="6" t="s">
        <v>600</v>
      </c>
      <c r="D203" s="6" t="s">
        <v>601</v>
      </c>
      <c r="E203" s="6" t="s">
        <v>602</v>
      </c>
      <c r="F203" s="6" t="s">
        <v>603</v>
      </c>
      <c r="G203" s="6" t="s">
        <v>734</v>
      </c>
      <c r="H203" s="6" t="s">
        <v>605</v>
      </c>
      <c r="I203" s="6" t="s">
        <v>606</v>
      </c>
      <c r="J203" s="6" t="s">
        <v>735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13321.4</v>
      </c>
      <c r="U203" s="1">
        <v>13321.4</v>
      </c>
      <c r="V203" s="1">
        <v>0</v>
      </c>
      <c r="W203" s="1">
        <v>0</v>
      </c>
      <c r="X203" s="1">
        <v>0</v>
      </c>
      <c r="Y203" s="1">
        <v>13321.4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13321.4</v>
      </c>
      <c r="AG20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13321.4</v>
      </c>
      <c r="AH20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13321.4</v>
      </c>
    </row>
    <row r="204" spans="1:34" ht="75" customHeight="1" x14ac:dyDescent="0.25">
      <c r="A204" s="6" t="s">
        <v>30</v>
      </c>
      <c r="B204" s="6" t="s">
        <v>31</v>
      </c>
      <c r="C204" s="6" t="s">
        <v>600</v>
      </c>
      <c r="D204" s="6" t="s">
        <v>601</v>
      </c>
      <c r="E204" s="6" t="s">
        <v>602</v>
      </c>
      <c r="F204" s="6" t="s">
        <v>603</v>
      </c>
      <c r="G204" s="6" t="s">
        <v>736</v>
      </c>
      <c r="H204" s="6" t="s">
        <v>605</v>
      </c>
      <c r="I204" s="6" t="s">
        <v>606</v>
      </c>
      <c r="J204" s="6" t="s">
        <v>737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24949.9</v>
      </c>
      <c r="AA204" s="1">
        <v>24949.9</v>
      </c>
      <c r="AB204" s="1">
        <v>24949.9</v>
      </c>
      <c r="AC204" s="1">
        <v>0</v>
      </c>
      <c r="AD204" s="1">
        <v>0</v>
      </c>
      <c r="AE204" s="1">
        <v>0</v>
      </c>
      <c r="AF20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24949.9</v>
      </c>
      <c r="AG20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24949.9</v>
      </c>
      <c r="AH20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24949.9</v>
      </c>
    </row>
    <row r="205" spans="1:34" ht="75" customHeight="1" x14ac:dyDescent="0.25">
      <c r="A205" s="6" t="s">
        <v>30</v>
      </c>
      <c r="B205" s="6" t="s">
        <v>31</v>
      </c>
      <c r="C205" s="6" t="s">
        <v>600</v>
      </c>
      <c r="D205" s="6" t="s">
        <v>601</v>
      </c>
      <c r="E205" s="6" t="s">
        <v>602</v>
      </c>
      <c r="F205" s="6" t="s">
        <v>603</v>
      </c>
      <c r="G205" s="6" t="s">
        <v>738</v>
      </c>
      <c r="H205" s="6" t="s">
        <v>605</v>
      </c>
      <c r="I205" s="6" t="s">
        <v>606</v>
      </c>
      <c r="J205" s="6" t="s">
        <v>739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7464</v>
      </c>
      <c r="AA205" s="1">
        <v>7464</v>
      </c>
      <c r="AB205" s="1">
        <v>0</v>
      </c>
      <c r="AC205" s="1">
        <v>0</v>
      </c>
      <c r="AD205" s="1">
        <v>0</v>
      </c>
      <c r="AE205" s="1">
        <v>7464</v>
      </c>
      <c r="AF20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7464</v>
      </c>
      <c r="AG20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7464</v>
      </c>
      <c r="AH20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7464</v>
      </c>
    </row>
    <row r="206" spans="1:34" ht="75" customHeight="1" x14ac:dyDescent="0.25">
      <c r="A206" s="6" t="s">
        <v>30</v>
      </c>
      <c r="B206" s="6" t="s">
        <v>31</v>
      </c>
      <c r="C206" s="6" t="s">
        <v>600</v>
      </c>
      <c r="D206" s="6" t="s">
        <v>601</v>
      </c>
      <c r="E206" s="6" t="s">
        <v>602</v>
      </c>
      <c r="F206" s="6" t="s">
        <v>603</v>
      </c>
      <c r="G206" s="6" t="s">
        <v>740</v>
      </c>
      <c r="H206" s="6" t="s">
        <v>605</v>
      </c>
      <c r="I206" s="6" t="s">
        <v>606</v>
      </c>
      <c r="J206" s="6" t="s">
        <v>741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9655.81</v>
      </c>
      <c r="AA206" s="1">
        <v>9655.81</v>
      </c>
      <c r="AB206" s="1">
        <v>9655.81</v>
      </c>
      <c r="AC206" s="1">
        <v>0</v>
      </c>
      <c r="AD206" s="1">
        <v>0</v>
      </c>
      <c r="AE206" s="1">
        <v>0</v>
      </c>
      <c r="AF20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9655.81</v>
      </c>
      <c r="AG20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9655.81</v>
      </c>
      <c r="AH20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9655.81</v>
      </c>
    </row>
    <row r="207" spans="1:34" ht="75" customHeight="1" x14ac:dyDescent="0.25">
      <c r="A207" s="6" t="s">
        <v>30</v>
      </c>
      <c r="B207" s="6" t="s">
        <v>31</v>
      </c>
      <c r="C207" s="6" t="s">
        <v>600</v>
      </c>
      <c r="D207" s="6" t="s">
        <v>601</v>
      </c>
      <c r="E207" s="6" t="s">
        <v>602</v>
      </c>
      <c r="F207" s="6" t="s">
        <v>603</v>
      </c>
      <c r="G207" s="6" t="s">
        <v>742</v>
      </c>
      <c r="H207" s="6" t="s">
        <v>605</v>
      </c>
      <c r="I207" s="6" t="s">
        <v>606</v>
      </c>
      <c r="J207" s="6" t="s">
        <v>743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10062.25</v>
      </c>
      <c r="AA207" s="1">
        <v>10062.25</v>
      </c>
      <c r="AB207" s="1">
        <v>10062.25</v>
      </c>
      <c r="AC207" s="1">
        <v>0</v>
      </c>
      <c r="AD207" s="1">
        <v>0</v>
      </c>
      <c r="AE207" s="1">
        <v>0</v>
      </c>
      <c r="AF20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10062.25</v>
      </c>
      <c r="AG20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10062.25</v>
      </c>
      <c r="AH20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10062.25</v>
      </c>
    </row>
    <row r="208" spans="1:34" ht="75" customHeight="1" x14ac:dyDescent="0.25">
      <c r="A208" s="6" t="s">
        <v>30</v>
      </c>
      <c r="B208" s="6" t="s">
        <v>31</v>
      </c>
      <c r="C208" s="6" t="s">
        <v>600</v>
      </c>
      <c r="D208" s="6" t="s">
        <v>601</v>
      </c>
      <c r="E208" s="6" t="s">
        <v>602</v>
      </c>
      <c r="F208" s="6" t="s">
        <v>603</v>
      </c>
      <c r="G208" s="6" t="s">
        <v>744</v>
      </c>
      <c r="H208" s="6" t="s">
        <v>605</v>
      </c>
      <c r="I208" s="6" t="s">
        <v>606</v>
      </c>
      <c r="J208" s="6" t="s">
        <v>745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9136.48</v>
      </c>
      <c r="X208" s="1">
        <v>9136.48</v>
      </c>
      <c r="Y208" s="1">
        <v>9136.48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9136.48</v>
      </c>
      <c r="AG20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9136.48</v>
      </c>
      <c r="AH20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9136.48</v>
      </c>
    </row>
    <row r="209" spans="1:34" ht="75" customHeight="1" x14ac:dyDescent="0.25">
      <c r="A209" s="6" t="s">
        <v>30</v>
      </c>
      <c r="B209" s="6" t="s">
        <v>31</v>
      </c>
      <c r="C209" s="6" t="s">
        <v>600</v>
      </c>
      <c r="D209" s="6" t="s">
        <v>601</v>
      </c>
      <c r="E209" s="6" t="s">
        <v>602</v>
      </c>
      <c r="F209" s="6" t="s">
        <v>603</v>
      </c>
      <c r="G209" s="6" t="s">
        <v>746</v>
      </c>
      <c r="H209" s="6" t="s">
        <v>605</v>
      </c>
      <c r="I209" s="6" t="s">
        <v>606</v>
      </c>
      <c r="J209" s="6" t="s">
        <v>747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17100.91</v>
      </c>
      <c r="X209" s="1">
        <v>17100.91</v>
      </c>
      <c r="Y209" s="1">
        <v>17100.91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17100.91</v>
      </c>
      <c r="AG20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17100.91</v>
      </c>
      <c r="AH20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17100.91</v>
      </c>
    </row>
    <row r="210" spans="1:34" ht="75" customHeight="1" x14ac:dyDescent="0.25">
      <c r="A210" s="6" t="s">
        <v>30</v>
      </c>
      <c r="B210" s="6" t="s">
        <v>31</v>
      </c>
      <c r="C210" s="6" t="s">
        <v>600</v>
      </c>
      <c r="D210" s="6" t="s">
        <v>601</v>
      </c>
      <c r="E210" s="6" t="s">
        <v>602</v>
      </c>
      <c r="F210" s="6" t="s">
        <v>603</v>
      </c>
      <c r="G210" s="6" t="s">
        <v>748</v>
      </c>
      <c r="H210" s="6" t="s">
        <v>605</v>
      </c>
      <c r="I210" s="6" t="s">
        <v>606</v>
      </c>
      <c r="J210" s="6" t="s">
        <v>749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14372.81</v>
      </c>
      <c r="X210" s="1">
        <v>14372.81</v>
      </c>
      <c r="Y210" s="1">
        <v>14372.81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14372.81</v>
      </c>
      <c r="AG21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14372.81</v>
      </c>
      <c r="AH21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14372.81</v>
      </c>
    </row>
    <row r="211" spans="1:34" ht="75" customHeight="1" x14ac:dyDescent="0.25">
      <c r="A211" s="6" t="s">
        <v>30</v>
      </c>
      <c r="B211" s="6" t="s">
        <v>31</v>
      </c>
      <c r="C211" s="6" t="s">
        <v>600</v>
      </c>
      <c r="D211" s="6" t="s">
        <v>601</v>
      </c>
      <c r="E211" s="6" t="s">
        <v>602</v>
      </c>
      <c r="F211" s="6" t="s">
        <v>603</v>
      </c>
      <c r="G211" s="6" t="s">
        <v>750</v>
      </c>
      <c r="H211" s="6" t="s">
        <v>605</v>
      </c>
      <c r="I211" s="6" t="s">
        <v>606</v>
      </c>
      <c r="J211" s="6" t="s">
        <v>751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34648.18</v>
      </c>
      <c r="AD211" s="1">
        <v>34648.18</v>
      </c>
      <c r="AE211" s="1">
        <v>34648.18</v>
      </c>
      <c r="AF21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34648.18</v>
      </c>
      <c r="AG21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34648.18</v>
      </c>
      <c r="AH21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34648.18</v>
      </c>
    </row>
    <row r="212" spans="1:34" ht="75" customHeight="1" x14ac:dyDescent="0.25">
      <c r="A212" s="6" t="s">
        <v>30</v>
      </c>
      <c r="B212" s="6" t="s">
        <v>31</v>
      </c>
      <c r="C212" s="6" t="s">
        <v>600</v>
      </c>
      <c r="D212" s="6" t="s">
        <v>601</v>
      </c>
      <c r="E212" s="6" t="s">
        <v>602</v>
      </c>
      <c r="F212" s="6" t="s">
        <v>603</v>
      </c>
      <c r="G212" s="6" t="s">
        <v>752</v>
      </c>
      <c r="H212" s="6" t="s">
        <v>605</v>
      </c>
      <c r="I212" s="6" t="s">
        <v>606</v>
      </c>
      <c r="J212" s="6" t="s">
        <v>753</v>
      </c>
      <c r="K212" s="1">
        <v>0</v>
      </c>
      <c r="L212" s="1">
        <v>0</v>
      </c>
      <c r="M212" s="1">
        <v>0</v>
      </c>
      <c r="N212" s="1">
        <v>520.54999999999995</v>
      </c>
      <c r="O212" s="1">
        <v>520.54999999999995</v>
      </c>
      <c r="P212" s="1">
        <v>520.54999999999995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520.54999999999995</v>
      </c>
      <c r="AG21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520.54999999999995</v>
      </c>
      <c r="AH21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520.54999999999995</v>
      </c>
    </row>
    <row r="213" spans="1:34" ht="75" customHeight="1" x14ac:dyDescent="0.25">
      <c r="A213" s="6" t="s">
        <v>30</v>
      </c>
      <c r="B213" s="6" t="s">
        <v>31</v>
      </c>
      <c r="C213" s="6" t="s">
        <v>600</v>
      </c>
      <c r="D213" s="6" t="s">
        <v>601</v>
      </c>
      <c r="E213" s="6" t="s">
        <v>602</v>
      </c>
      <c r="F213" s="6" t="s">
        <v>603</v>
      </c>
      <c r="G213" s="6" t="s">
        <v>754</v>
      </c>
      <c r="H213" s="6" t="s">
        <v>605</v>
      </c>
      <c r="I213" s="6" t="s">
        <v>606</v>
      </c>
      <c r="J213" s="6" t="s">
        <v>755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23186.9</v>
      </c>
      <c r="R213" s="1">
        <v>23186.9</v>
      </c>
      <c r="S213" s="1">
        <v>23186.9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23186.9</v>
      </c>
      <c r="AG21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23186.9</v>
      </c>
      <c r="AH21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23186.9</v>
      </c>
    </row>
    <row r="214" spans="1:34" ht="75" customHeight="1" x14ac:dyDescent="0.25">
      <c r="A214" s="6" t="s">
        <v>30</v>
      </c>
      <c r="B214" s="6" t="s">
        <v>31</v>
      </c>
      <c r="C214" s="6" t="s">
        <v>600</v>
      </c>
      <c r="D214" s="6" t="s">
        <v>601</v>
      </c>
      <c r="E214" s="6" t="s">
        <v>602</v>
      </c>
      <c r="F214" s="6" t="s">
        <v>603</v>
      </c>
      <c r="G214" s="6" t="s">
        <v>756</v>
      </c>
      <c r="H214" s="6" t="s">
        <v>605</v>
      </c>
      <c r="I214" s="6" t="s">
        <v>606</v>
      </c>
      <c r="J214" s="6" t="s">
        <v>757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554.21</v>
      </c>
      <c r="R214" s="1">
        <v>554.21</v>
      </c>
      <c r="S214" s="1">
        <v>554.21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554.21</v>
      </c>
      <c r="AG21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554.21</v>
      </c>
      <c r="AH21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554.21</v>
      </c>
    </row>
    <row r="215" spans="1:34" ht="75" customHeight="1" x14ac:dyDescent="0.25">
      <c r="A215" s="6" t="s">
        <v>30</v>
      </c>
      <c r="B215" s="6" t="s">
        <v>31</v>
      </c>
      <c r="C215" s="6" t="s">
        <v>600</v>
      </c>
      <c r="D215" s="6" t="s">
        <v>601</v>
      </c>
      <c r="E215" s="6" t="s">
        <v>602</v>
      </c>
      <c r="F215" s="6" t="s">
        <v>603</v>
      </c>
      <c r="G215" s="6" t="s">
        <v>758</v>
      </c>
      <c r="H215" s="6" t="s">
        <v>605</v>
      </c>
      <c r="I215" s="6" t="s">
        <v>606</v>
      </c>
      <c r="J215" s="6" t="s">
        <v>759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13679.75</v>
      </c>
      <c r="X215" s="1">
        <v>13679.75</v>
      </c>
      <c r="Y215" s="1">
        <v>13679.75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13679.75</v>
      </c>
      <c r="AG21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13679.75</v>
      </c>
      <c r="AH21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13679.75</v>
      </c>
    </row>
    <row r="216" spans="1:34" ht="75" customHeight="1" x14ac:dyDescent="0.25">
      <c r="A216" s="6" t="s">
        <v>30</v>
      </c>
      <c r="B216" s="6" t="s">
        <v>31</v>
      </c>
      <c r="C216" s="6" t="s">
        <v>600</v>
      </c>
      <c r="D216" s="6" t="s">
        <v>601</v>
      </c>
      <c r="E216" s="6" t="s">
        <v>602</v>
      </c>
      <c r="F216" s="6" t="s">
        <v>603</v>
      </c>
      <c r="G216" s="6" t="s">
        <v>760</v>
      </c>
      <c r="H216" s="6" t="s">
        <v>605</v>
      </c>
      <c r="I216" s="6" t="s">
        <v>606</v>
      </c>
      <c r="J216" s="6" t="s">
        <v>761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15653.8</v>
      </c>
      <c r="AA216" s="1">
        <v>15653.8</v>
      </c>
      <c r="AB216" s="1">
        <v>15653.8</v>
      </c>
      <c r="AC216" s="1">
        <v>0</v>
      </c>
      <c r="AD216" s="1">
        <v>0</v>
      </c>
      <c r="AE216" s="1">
        <v>0</v>
      </c>
      <c r="AF21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15653.8</v>
      </c>
      <c r="AG21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15653.8</v>
      </c>
      <c r="AH21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15653.8</v>
      </c>
    </row>
    <row r="217" spans="1:34" ht="75" customHeight="1" x14ac:dyDescent="0.25">
      <c r="A217" s="6" t="s">
        <v>30</v>
      </c>
      <c r="B217" s="6" t="s">
        <v>31</v>
      </c>
      <c r="C217" s="6" t="s">
        <v>600</v>
      </c>
      <c r="D217" s="6" t="s">
        <v>601</v>
      </c>
      <c r="E217" s="6" t="s">
        <v>602</v>
      </c>
      <c r="F217" s="6" t="s">
        <v>603</v>
      </c>
      <c r="G217" s="6" t="s">
        <v>762</v>
      </c>
      <c r="H217" s="6" t="s">
        <v>605</v>
      </c>
      <c r="I217" s="6" t="s">
        <v>606</v>
      </c>
      <c r="J217" s="6" t="s">
        <v>763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26116.79</v>
      </c>
      <c r="AD217" s="1">
        <v>26116.79</v>
      </c>
      <c r="AE217" s="1">
        <v>26116.79</v>
      </c>
      <c r="AF21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26116.79</v>
      </c>
      <c r="AG21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26116.79</v>
      </c>
      <c r="AH21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26116.79</v>
      </c>
    </row>
    <row r="218" spans="1:34" ht="75" customHeight="1" x14ac:dyDescent="0.25">
      <c r="A218" s="6" t="s">
        <v>30</v>
      </c>
      <c r="B218" s="6" t="s">
        <v>31</v>
      </c>
      <c r="C218" s="6" t="s">
        <v>600</v>
      </c>
      <c r="D218" s="6" t="s">
        <v>601</v>
      </c>
      <c r="E218" s="6" t="s">
        <v>602</v>
      </c>
      <c r="F218" s="6" t="s">
        <v>603</v>
      </c>
      <c r="G218" s="6" t="s">
        <v>764</v>
      </c>
      <c r="H218" s="6" t="s">
        <v>605</v>
      </c>
      <c r="I218" s="6" t="s">
        <v>606</v>
      </c>
      <c r="J218" s="6" t="s">
        <v>765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5513.4</v>
      </c>
      <c r="AD218" s="1">
        <v>5513.4</v>
      </c>
      <c r="AE218" s="1">
        <v>5513.4</v>
      </c>
      <c r="AF21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5513.4</v>
      </c>
      <c r="AG21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5513.4</v>
      </c>
      <c r="AH21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5513.4</v>
      </c>
    </row>
    <row r="219" spans="1:34" ht="75" customHeight="1" x14ac:dyDescent="0.25">
      <c r="A219" s="6" t="s">
        <v>30</v>
      </c>
      <c r="B219" s="6" t="s">
        <v>31</v>
      </c>
      <c r="C219" s="6" t="s">
        <v>600</v>
      </c>
      <c r="D219" s="6" t="s">
        <v>601</v>
      </c>
      <c r="E219" s="6" t="s">
        <v>602</v>
      </c>
      <c r="F219" s="6" t="s">
        <v>603</v>
      </c>
      <c r="G219" s="6" t="s">
        <v>766</v>
      </c>
      <c r="H219" s="6" t="s">
        <v>605</v>
      </c>
      <c r="I219" s="6" t="s">
        <v>606</v>
      </c>
      <c r="J219" s="6" t="s">
        <v>767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5659.13</v>
      </c>
      <c r="AA219" s="1">
        <v>5659.13</v>
      </c>
      <c r="AB219" s="1">
        <v>5659.13</v>
      </c>
      <c r="AC219" s="1">
        <v>0</v>
      </c>
      <c r="AD219" s="1">
        <v>0</v>
      </c>
      <c r="AE219" s="1">
        <v>0</v>
      </c>
      <c r="AF21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5659.13</v>
      </c>
      <c r="AG21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5659.13</v>
      </c>
      <c r="AH21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5659.13</v>
      </c>
    </row>
    <row r="220" spans="1:34" ht="75" customHeight="1" x14ac:dyDescent="0.25">
      <c r="A220" s="6" t="s">
        <v>30</v>
      </c>
      <c r="B220" s="6" t="s">
        <v>31</v>
      </c>
      <c r="C220" s="6" t="s">
        <v>600</v>
      </c>
      <c r="D220" s="6" t="s">
        <v>601</v>
      </c>
      <c r="E220" s="6" t="s">
        <v>602</v>
      </c>
      <c r="F220" s="6" t="s">
        <v>603</v>
      </c>
      <c r="G220" s="6" t="s">
        <v>768</v>
      </c>
      <c r="H220" s="6" t="s">
        <v>605</v>
      </c>
      <c r="I220" s="6" t="s">
        <v>606</v>
      </c>
      <c r="J220" s="6" t="s">
        <v>769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40692.92</v>
      </c>
      <c r="AD220" s="1">
        <v>40692.92</v>
      </c>
      <c r="AE220" s="1">
        <v>40692.92</v>
      </c>
      <c r="AF22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40692.92</v>
      </c>
      <c r="AG22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40692.92</v>
      </c>
      <c r="AH22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40692.92</v>
      </c>
    </row>
    <row r="221" spans="1:34" ht="75" customHeight="1" x14ac:dyDescent="0.25">
      <c r="A221" s="6" t="s">
        <v>30</v>
      </c>
      <c r="B221" s="6" t="s">
        <v>31</v>
      </c>
      <c r="C221" s="6" t="s">
        <v>600</v>
      </c>
      <c r="D221" s="6" t="s">
        <v>601</v>
      </c>
      <c r="E221" s="6" t="s">
        <v>602</v>
      </c>
      <c r="F221" s="6" t="s">
        <v>603</v>
      </c>
      <c r="G221" s="6" t="s">
        <v>770</v>
      </c>
      <c r="H221" s="6" t="s">
        <v>605</v>
      </c>
      <c r="I221" s="6" t="s">
        <v>606</v>
      </c>
      <c r="J221" s="6" t="s">
        <v>771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1391.4</v>
      </c>
      <c r="AA221" s="1">
        <v>1391.4</v>
      </c>
      <c r="AB221" s="1">
        <v>1391.4</v>
      </c>
      <c r="AC221" s="1">
        <v>0</v>
      </c>
      <c r="AD221" s="1">
        <v>0</v>
      </c>
      <c r="AE221" s="1">
        <v>0</v>
      </c>
      <c r="AF22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1391.4</v>
      </c>
      <c r="AG22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1391.4</v>
      </c>
      <c r="AH22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1391.4</v>
      </c>
    </row>
    <row r="222" spans="1:34" ht="75" customHeight="1" x14ac:dyDescent="0.25">
      <c r="A222" s="6" t="s">
        <v>30</v>
      </c>
      <c r="B222" s="6" t="s">
        <v>31</v>
      </c>
      <c r="C222" s="6" t="s">
        <v>600</v>
      </c>
      <c r="D222" s="6" t="s">
        <v>601</v>
      </c>
      <c r="E222" s="6" t="s">
        <v>602</v>
      </c>
      <c r="F222" s="6" t="s">
        <v>603</v>
      </c>
      <c r="G222" s="6" t="s">
        <v>772</v>
      </c>
      <c r="H222" s="6" t="s">
        <v>605</v>
      </c>
      <c r="I222" s="6" t="s">
        <v>606</v>
      </c>
      <c r="J222" s="6" t="s">
        <v>773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354.99</v>
      </c>
      <c r="AA222" s="1">
        <v>354.99</v>
      </c>
      <c r="AB222" s="1">
        <v>0</v>
      </c>
      <c r="AC222" s="1">
        <v>0</v>
      </c>
      <c r="AD222" s="1">
        <v>0</v>
      </c>
      <c r="AE222" s="1">
        <v>354.99</v>
      </c>
      <c r="AF22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354.99</v>
      </c>
      <c r="AG22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354.99</v>
      </c>
      <c r="AH22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354.99</v>
      </c>
    </row>
    <row r="223" spans="1:34" ht="75" customHeight="1" x14ac:dyDescent="0.25">
      <c r="A223" s="6" t="s">
        <v>30</v>
      </c>
      <c r="B223" s="6" t="s">
        <v>31</v>
      </c>
      <c r="C223" s="6" t="s">
        <v>600</v>
      </c>
      <c r="D223" s="6" t="s">
        <v>601</v>
      </c>
      <c r="E223" s="6" t="s">
        <v>602</v>
      </c>
      <c r="F223" s="6" t="s">
        <v>603</v>
      </c>
      <c r="G223" s="6" t="s">
        <v>774</v>
      </c>
      <c r="H223" s="6" t="s">
        <v>605</v>
      </c>
      <c r="I223" s="6" t="s">
        <v>606</v>
      </c>
      <c r="J223" s="6" t="s">
        <v>775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818.05</v>
      </c>
      <c r="AD223" s="1">
        <v>818.05</v>
      </c>
      <c r="AE223" s="1">
        <v>818.05</v>
      </c>
      <c r="AF22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818.05</v>
      </c>
      <c r="AG22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818.05</v>
      </c>
      <c r="AH22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818.05</v>
      </c>
    </row>
    <row r="224" spans="1:34" ht="75" customHeight="1" x14ac:dyDescent="0.25">
      <c r="A224" s="6" t="s">
        <v>30</v>
      </c>
      <c r="B224" s="6" t="s">
        <v>31</v>
      </c>
      <c r="C224" s="6" t="s">
        <v>600</v>
      </c>
      <c r="D224" s="6" t="s">
        <v>601</v>
      </c>
      <c r="E224" s="6" t="s">
        <v>602</v>
      </c>
      <c r="F224" s="6" t="s">
        <v>603</v>
      </c>
      <c r="G224" s="6" t="s">
        <v>776</v>
      </c>
      <c r="H224" s="6" t="s">
        <v>605</v>
      </c>
      <c r="I224" s="6" t="s">
        <v>606</v>
      </c>
      <c r="J224" s="6" t="s">
        <v>777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25853.05</v>
      </c>
      <c r="U224" s="1">
        <v>25853.05</v>
      </c>
      <c r="V224" s="1">
        <v>25853.05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25853.05</v>
      </c>
      <c r="AG22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25853.05</v>
      </c>
      <c r="AH22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25853.05</v>
      </c>
    </row>
    <row r="225" spans="1:34" ht="75" customHeight="1" x14ac:dyDescent="0.25">
      <c r="A225" s="6" t="s">
        <v>30</v>
      </c>
      <c r="B225" s="6" t="s">
        <v>31</v>
      </c>
      <c r="C225" s="6" t="s">
        <v>600</v>
      </c>
      <c r="D225" s="6" t="s">
        <v>601</v>
      </c>
      <c r="E225" s="6" t="s">
        <v>602</v>
      </c>
      <c r="F225" s="6" t="s">
        <v>603</v>
      </c>
      <c r="G225" s="6" t="s">
        <v>778</v>
      </c>
      <c r="H225" s="6" t="s">
        <v>605</v>
      </c>
      <c r="I225" s="6" t="s">
        <v>606</v>
      </c>
      <c r="J225" s="6" t="s">
        <v>779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27120</v>
      </c>
      <c r="X225" s="1">
        <v>27120</v>
      </c>
      <c r="Y225" s="1">
        <v>27120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27120</v>
      </c>
      <c r="AG22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27120</v>
      </c>
      <c r="AH22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27120</v>
      </c>
    </row>
    <row r="226" spans="1:34" ht="75" customHeight="1" x14ac:dyDescent="0.25">
      <c r="A226" s="6" t="s">
        <v>30</v>
      </c>
      <c r="B226" s="6" t="s">
        <v>31</v>
      </c>
      <c r="C226" s="6" t="s">
        <v>600</v>
      </c>
      <c r="D226" s="6" t="s">
        <v>601</v>
      </c>
      <c r="E226" s="6" t="s">
        <v>602</v>
      </c>
      <c r="F226" s="6" t="s">
        <v>603</v>
      </c>
      <c r="G226" s="6" t="s">
        <v>780</v>
      </c>
      <c r="H226" s="6" t="s">
        <v>605</v>
      </c>
      <c r="I226" s="6" t="s">
        <v>606</v>
      </c>
      <c r="J226" s="6" t="s">
        <v>781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2268</v>
      </c>
      <c r="AA226" s="1">
        <v>2268</v>
      </c>
      <c r="AB226" s="1">
        <v>2268</v>
      </c>
      <c r="AC226" s="1">
        <v>0</v>
      </c>
      <c r="AD226" s="1">
        <v>0</v>
      </c>
      <c r="AE226" s="1">
        <v>0</v>
      </c>
      <c r="AF22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2268</v>
      </c>
      <c r="AG22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2268</v>
      </c>
      <c r="AH22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2268</v>
      </c>
    </row>
    <row r="227" spans="1:34" ht="75" customHeight="1" x14ac:dyDescent="0.25">
      <c r="A227" s="6" t="s">
        <v>30</v>
      </c>
      <c r="B227" s="6" t="s">
        <v>31</v>
      </c>
      <c r="C227" s="6" t="s">
        <v>600</v>
      </c>
      <c r="D227" s="6" t="s">
        <v>601</v>
      </c>
      <c r="E227" s="6" t="s">
        <v>602</v>
      </c>
      <c r="F227" s="6" t="s">
        <v>603</v>
      </c>
      <c r="G227" s="6" t="s">
        <v>782</v>
      </c>
      <c r="H227" s="6" t="s">
        <v>605</v>
      </c>
      <c r="I227" s="6" t="s">
        <v>606</v>
      </c>
      <c r="J227" s="6" t="s">
        <v>783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2203.17</v>
      </c>
      <c r="AA227" s="1">
        <v>2203.17</v>
      </c>
      <c r="AB227" s="1">
        <v>2203.17</v>
      </c>
      <c r="AC227" s="1">
        <v>0</v>
      </c>
      <c r="AD227" s="1">
        <v>0</v>
      </c>
      <c r="AE227" s="1">
        <v>0</v>
      </c>
      <c r="AF22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2203.17</v>
      </c>
      <c r="AG22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2203.17</v>
      </c>
      <c r="AH22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2203.17</v>
      </c>
    </row>
    <row r="228" spans="1:34" ht="75" customHeight="1" x14ac:dyDescent="0.25">
      <c r="A228" s="6" t="s">
        <v>30</v>
      </c>
      <c r="B228" s="6" t="s">
        <v>31</v>
      </c>
      <c r="C228" s="6" t="s">
        <v>600</v>
      </c>
      <c r="D228" s="6" t="s">
        <v>601</v>
      </c>
      <c r="E228" s="6" t="s">
        <v>602</v>
      </c>
      <c r="F228" s="6" t="s">
        <v>603</v>
      </c>
      <c r="G228" s="6" t="s">
        <v>784</v>
      </c>
      <c r="H228" s="6" t="s">
        <v>605</v>
      </c>
      <c r="I228" s="6" t="s">
        <v>606</v>
      </c>
      <c r="J228" s="6" t="s">
        <v>785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6297.38</v>
      </c>
      <c r="X228" s="1">
        <v>6297.38</v>
      </c>
      <c r="Y228" s="1">
        <v>6297.38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6297.38</v>
      </c>
      <c r="AG22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6297.38</v>
      </c>
      <c r="AH22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6297.38</v>
      </c>
    </row>
    <row r="229" spans="1:34" ht="75" customHeight="1" x14ac:dyDescent="0.25">
      <c r="A229" s="6" t="s">
        <v>30</v>
      </c>
      <c r="B229" s="6" t="s">
        <v>31</v>
      </c>
      <c r="C229" s="6" t="s">
        <v>600</v>
      </c>
      <c r="D229" s="6" t="s">
        <v>601</v>
      </c>
      <c r="E229" s="6" t="s">
        <v>602</v>
      </c>
      <c r="F229" s="6" t="s">
        <v>603</v>
      </c>
      <c r="G229" s="6" t="s">
        <v>786</v>
      </c>
      <c r="H229" s="6" t="s">
        <v>605</v>
      </c>
      <c r="I229" s="6" t="s">
        <v>606</v>
      </c>
      <c r="J229" s="6" t="s">
        <v>787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22756.28</v>
      </c>
      <c r="AA229" s="1">
        <v>22756.28</v>
      </c>
      <c r="AB229" s="1">
        <v>22756.28</v>
      </c>
      <c r="AC229" s="1">
        <v>0</v>
      </c>
      <c r="AD229" s="1">
        <v>0</v>
      </c>
      <c r="AE229" s="1">
        <v>0</v>
      </c>
      <c r="AF22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22756.28</v>
      </c>
      <c r="AG22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22756.28</v>
      </c>
      <c r="AH22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22756.28</v>
      </c>
    </row>
    <row r="230" spans="1:34" ht="75" customHeight="1" x14ac:dyDescent="0.25">
      <c r="A230" s="6" t="s">
        <v>30</v>
      </c>
      <c r="B230" s="6" t="s">
        <v>31</v>
      </c>
      <c r="C230" s="6" t="s">
        <v>600</v>
      </c>
      <c r="D230" s="6" t="s">
        <v>601</v>
      </c>
      <c r="E230" s="6" t="s">
        <v>602</v>
      </c>
      <c r="F230" s="6" t="s">
        <v>603</v>
      </c>
      <c r="G230" s="6" t="s">
        <v>788</v>
      </c>
      <c r="H230" s="6" t="s">
        <v>605</v>
      </c>
      <c r="I230" s="6" t="s">
        <v>606</v>
      </c>
      <c r="J230" s="6" t="s">
        <v>789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57920</v>
      </c>
      <c r="AD230" s="1">
        <v>57920</v>
      </c>
      <c r="AE230" s="1">
        <v>57920</v>
      </c>
      <c r="AF23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57920</v>
      </c>
      <c r="AG23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57920</v>
      </c>
      <c r="AH23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57920</v>
      </c>
    </row>
    <row r="231" spans="1:34" ht="75" customHeight="1" x14ac:dyDescent="0.25">
      <c r="A231" s="6" t="s">
        <v>30</v>
      </c>
      <c r="B231" s="6" t="s">
        <v>31</v>
      </c>
      <c r="C231" s="6" t="s">
        <v>600</v>
      </c>
      <c r="D231" s="6" t="s">
        <v>601</v>
      </c>
      <c r="E231" s="6" t="s">
        <v>602</v>
      </c>
      <c r="F231" s="6" t="s">
        <v>603</v>
      </c>
      <c r="G231" s="6" t="s">
        <v>790</v>
      </c>
      <c r="H231" s="6" t="s">
        <v>605</v>
      </c>
      <c r="I231" s="6" t="s">
        <v>606</v>
      </c>
      <c r="J231" s="6" t="s">
        <v>791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380.17</v>
      </c>
      <c r="AA231" s="1">
        <v>380.17</v>
      </c>
      <c r="AB231" s="1">
        <v>380.17</v>
      </c>
      <c r="AC231" s="1">
        <v>0</v>
      </c>
      <c r="AD231" s="1">
        <v>0</v>
      </c>
      <c r="AE231" s="1">
        <v>0</v>
      </c>
      <c r="AF23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380.17</v>
      </c>
      <c r="AG23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380.17</v>
      </c>
      <c r="AH23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380.17</v>
      </c>
    </row>
    <row r="232" spans="1:34" ht="75" customHeight="1" x14ac:dyDescent="0.25">
      <c r="A232" s="6" t="s">
        <v>30</v>
      </c>
      <c r="B232" s="6" t="s">
        <v>31</v>
      </c>
      <c r="C232" s="6" t="s">
        <v>600</v>
      </c>
      <c r="D232" s="6" t="s">
        <v>601</v>
      </c>
      <c r="E232" s="6" t="s">
        <v>602</v>
      </c>
      <c r="F232" s="6" t="s">
        <v>603</v>
      </c>
      <c r="G232" s="6" t="s">
        <v>792</v>
      </c>
      <c r="H232" s="6" t="s">
        <v>605</v>
      </c>
      <c r="I232" s="6" t="s">
        <v>606</v>
      </c>
      <c r="J232" s="6" t="s">
        <v>793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15925.7</v>
      </c>
      <c r="R232" s="1">
        <v>15925.7</v>
      </c>
      <c r="S232" s="1">
        <v>15925.7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15925.7</v>
      </c>
      <c r="AG23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15925.7</v>
      </c>
      <c r="AH23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15925.7</v>
      </c>
    </row>
    <row r="233" spans="1:34" ht="75" customHeight="1" x14ac:dyDescent="0.25">
      <c r="A233" s="6" t="s">
        <v>30</v>
      </c>
      <c r="B233" s="6" t="s">
        <v>31</v>
      </c>
      <c r="C233" s="6" t="s">
        <v>600</v>
      </c>
      <c r="D233" s="6" t="s">
        <v>601</v>
      </c>
      <c r="E233" s="6" t="s">
        <v>602</v>
      </c>
      <c r="F233" s="6" t="s">
        <v>603</v>
      </c>
      <c r="G233" s="6" t="s">
        <v>794</v>
      </c>
      <c r="H233" s="6" t="s">
        <v>605</v>
      </c>
      <c r="I233" s="6" t="s">
        <v>606</v>
      </c>
      <c r="J233" s="6" t="s">
        <v>795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8758.8700000000008</v>
      </c>
      <c r="AA233" s="1">
        <v>8758.8700000000008</v>
      </c>
      <c r="AB233" s="1">
        <v>0</v>
      </c>
      <c r="AC233" s="1">
        <v>0</v>
      </c>
      <c r="AD233" s="1">
        <v>0</v>
      </c>
      <c r="AE233" s="1">
        <v>8758.8700000000008</v>
      </c>
      <c r="AF23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8758.8700000000008</v>
      </c>
      <c r="AG23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8758.8700000000008</v>
      </c>
      <c r="AH23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8758.8700000000008</v>
      </c>
    </row>
    <row r="234" spans="1:34" ht="75" customHeight="1" x14ac:dyDescent="0.25">
      <c r="A234" s="6" t="s">
        <v>30</v>
      </c>
      <c r="B234" s="6" t="s">
        <v>31</v>
      </c>
      <c r="C234" s="6" t="s">
        <v>600</v>
      </c>
      <c r="D234" s="6" t="s">
        <v>601</v>
      </c>
      <c r="E234" s="6" t="s">
        <v>602</v>
      </c>
      <c r="F234" s="6" t="s">
        <v>603</v>
      </c>
      <c r="G234" s="6" t="s">
        <v>796</v>
      </c>
      <c r="H234" s="6" t="s">
        <v>605</v>
      </c>
      <c r="I234" s="6" t="s">
        <v>606</v>
      </c>
      <c r="J234" s="6" t="s">
        <v>797</v>
      </c>
      <c r="K234" s="1">
        <v>0</v>
      </c>
      <c r="L234" s="1">
        <v>0</v>
      </c>
      <c r="M234" s="1">
        <v>0</v>
      </c>
      <c r="N234" s="1">
        <v>12048.73</v>
      </c>
      <c r="O234" s="1">
        <v>12048.73</v>
      </c>
      <c r="P234" s="1">
        <v>12048.73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12048.73</v>
      </c>
      <c r="AG23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12048.73</v>
      </c>
      <c r="AH23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12048.73</v>
      </c>
    </row>
    <row r="235" spans="1:34" ht="75" customHeight="1" x14ac:dyDescent="0.25">
      <c r="A235" s="6" t="s">
        <v>30</v>
      </c>
      <c r="B235" s="6" t="s">
        <v>31</v>
      </c>
      <c r="C235" s="6" t="s">
        <v>600</v>
      </c>
      <c r="D235" s="6" t="s">
        <v>601</v>
      </c>
      <c r="E235" s="6" t="s">
        <v>602</v>
      </c>
      <c r="F235" s="6" t="s">
        <v>603</v>
      </c>
      <c r="G235" s="6" t="s">
        <v>798</v>
      </c>
      <c r="H235" s="6" t="s">
        <v>605</v>
      </c>
      <c r="I235" s="6" t="s">
        <v>606</v>
      </c>
      <c r="J235" s="6" t="s">
        <v>799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11108.93</v>
      </c>
      <c r="AD235" s="1">
        <v>11108.93</v>
      </c>
      <c r="AE235" s="1">
        <v>11108.93</v>
      </c>
      <c r="AF23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11108.93</v>
      </c>
      <c r="AG23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11108.93</v>
      </c>
      <c r="AH23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11108.93</v>
      </c>
    </row>
    <row r="236" spans="1:34" ht="75" customHeight="1" x14ac:dyDescent="0.25">
      <c r="A236" s="6" t="s">
        <v>30</v>
      </c>
      <c r="B236" s="6" t="s">
        <v>31</v>
      </c>
      <c r="C236" s="6" t="s">
        <v>600</v>
      </c>
      <c r="D236" s="6" t="s">
        <v>601</v>
      </c>
      <c r="E236" s="6" t="s">
        <v>602</v>
      </c>
      <c r="F236" s="6" t="s">
        <v>603</v>
      </c>
      <c r="G236" s="6" t="s">
        <v>800</v>
      </c>
      <c r="H236" s="6" t="s">
        <v>605</v>
      </c>
      <c r="I236" s="6" t="s">
        <v>606</v>
      </c>
      <c r="J236" s="6" t="s">
        <v>801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20330.05</v>
      </c>
      <c r="AD236" s="1">
        <v>20330.05</v>
      </c>
      <c r="AE236" s="1">
        <v>20330.05</v>
      </c>
      <c r="AF23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20330.05</v>
      </c>
      <c r="AG23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20330.05</v>
      </c>
      <c r="AH23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20330.05</v>
      </c>
    </row>
    <row r="237" spans="1:34" ht="75" customHeight="1" x14ac:dyDescent="0.25">
      <c r="A237" s="6" t="s">
        <v>30</v>
      </c>
      <c r="B237" s="6" t="s">
        <v>31</v>
      </c>
      <c r="C237" s="6" t="s">
        <v>600</v>
      </c>
      <c r="D237" s="6" t="s">
        <v>601</v>
      </c>
      <c r="E237" s="6" t="s">
        <v>602</v>
      </c>
      <c r="F237" s="6" t="s">
        <v>603</v>
      </c>
      <c r="G237" s="6" t="s">
        <v>802</v>
      </c>
      <c r="H237" s="6" t="s">
        <v>605</v>
      </c>
      <c r="I237" s="6" t="s">
        <v>606</v>
      </c>
      <c r="J237" s="6" t="s">
        <v>803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4420.93</v>
      </c>
      <c r="AA237" s="1">
        <v>4420.93</v>
      </c>
      <c r="AB237" s="1">
        <v>0</v>
      </c>
      <c r="AC237" s="1">
        <v>0</v>
      </c>
      <c r="AD237" s="1">
        <v>0</v>
      </c>
      <c r="AE237" s="1">
        <v>4420.93</v>
      </c>
      <c r="AF23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4420.93</v>
      </c>
      <c r="AG23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4420.93</v>
      </c>
      <c r="AH23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4420.93</v>
      </c>
    </row>
    <row r="238" spans="1:34" ht="75" customHeight="1" x14ac:dyDescent="0.25">
      <c r="A238" s="6" t="s">
        <v>30</v>
      </c>
      <c r="B238" s="6" t="s">
        <v>31</v>
      </c>
      <c r="C238" s="6" t="s">
        <v>600</v>
      </c>
      <c r="D238" s="6" t="s">
        <v>601</v>
      </c>
      <c r="E238" s="6" t="s">
        <v>602</v>
      </c>
      <c r="F238" s="6" t="s">
        <v>603</v>
      </c>
      <c r="G238" s="6" t="s">
        <v>804</v>
      </c>
      <c r="H238" s="6" t="s">
        <v>605</v>
      </c>
      <c r="I238" s="6" t="s">
        <v>606</v>
      </c>
      <c r="J238" s="6" t="s">
        <v>805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1500</v>
      </c>
      <c r="AD238" s="1">
        <v>1500</v>
      </c>
      <c r="AE238" s="1">
        <v>1500</v>
      </c>
      <c r="AF23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1500</v>
      </c>
      <c r="AG23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1500</v>
      </c>
      <c r="AH23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1500</v>
      </c>
    </row>
    <row r="239" spans="1:34" ht="75" customHeight="1" x14ac:dyDescent="0.25">
      <c r="A239" s="6" t="s">
        <v>30</v>
      </c>
      <c r="B239" s="6" t="s">
        <v>31</v>
      </c>
      <c r="C239" s="6" t="s">
        <v>600</v>
      </c>
      <c r="D239" s="6" t="s">
        <v>601</v>
      </c>
      <c r="E239" s="6" t="s">
        <v>602</v>
      </c>
      <c r="F239" s="6" t="s">
        <v>603</v>
      </c>
      <c r="G239" s="6" t="s">
        <v>806</v>
      </c>
      <c r="H239" s="6" t="s">
        <v>605</v>
      </c>
      <c r="I239" s="6" t="s">
        <v>606</v>
      </c>
      <c r="J239" s="6" t="s">
        <v>807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6613.18</v>
      </c>
      <c r="AA239" s="1">
        <v>6613.18</v>
      </c>
      <c r="AB239" s="1">
        <v>0</v>
      </c>
      <c r="AC239" s="1">
        <v>0</v>
      </c>
      <c r="AD239" s="1">
        <v>0</v>
      </c>
      <c r="AE239" s="1">
        <v>6613.18</v>
      </c>
      <c r="AF23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6613.18</v>
      </c>
      <c r="AG23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6613.18</v>
      </c>
      <c r="AH23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6613.18</v>
      </c>
    </row>
    <row r="240" spans="1:34" ht="75" customHeight="1" x14ac:dyDescent="0.25">
      <c r="A240" s="6" t="s">
        <v>30</v>
      </c>
      <c r="B240" s="6" t="s">
        <v>31</v>
      </c>
      <c r="C240" s="6" t="s">
        <v>600</v>
      </c>
      <c r="D240" s="6" t="s">
        <v>601</v>
      </c>
      <c r="E240" s="6" t="s">
        <v>602</v>
      </c>
      <c r="F240" s="6" t="s">
        <v>603</v>
      </c>
      <c r="G240" s="6" t="s">
        <v>808</v>
      </c>
      <c r="H240" s="6" t="s">
        <v>605</v>
      </c>
      <c r="I240" s="6" t="s">
        <v>606</v>
      </c>
      <c r="J240" s="6" t="s">
        <v>809</v>
      </c>
      <c r="K240" s="1">
        <v>483</v>
      </c>
      <c r="L240" s="1">
        <v>483</v>
      </c>
      <c r="M240" s="1">
        <v>0</v>
      </c>
      <c r="N240" s="1">
        <v>0</v>
      </c>
      <c r="O240" s="1">
        <v>0</v>
      </c>
      <c r="P240" s="1">
        <v>483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483</v>
      </c>
      <c r="AG24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483</v>
      </c>
      <c r="AH24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483</v>
      </c>
    </row>
    <row r="241" spans="1:34" ht="75" customHeight="1" x14ac:dyDescent="0.25">
      <c r="A241" s="6" t="s">
        <v>30</v>
      </c>
      <c r="B241" s="6" t="s">
        <v>31</v>
      </c>
      <c r="C241" s="6" t="s">
        <v>600</v>
      </c>
      <c r="D241" s="6" t="s">
        <v>601</v>
      </c>
      <c r="E241" s="6" t="s">
        <v>602</v>
      </c>
      <c r="F241" s="6" t="s">
        <v>603</v>
      </c>
      <c r="G241" s="6" t="s">
        <v>810</v>
      </c>
      <c r="H241" s="6" t="s">
        <v>605</v>
      </c>
      <c r="I241" s="6" t="s">
        <v>606</v>
      </c>
      <c r="J241" s="6" t="s">
        <v>811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1800.74</v>
      </c>
      <c r="AA241" s="1">
        <v>1800.74</v>
      </c>
      <c r="AB241" s="1">
        <v>0</v>
      </c>
      <c r="AC241" s="1">
        <v>0</v>
      </c>
      <c r="AD241" s="1">
        <v>0</v>
      </c>
      <c r="AE241" s="1">
        <v>1800.74</v>
      </c>
      <c r="AF24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1800.74</v>
      </c>
      <c r="AG24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1800.74</v>
      </c>
      <c r="AH24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1800.74</v>
      </c>
    </row>
    <row r="242" spans="1:34" ht="75" customHeight="1" x14ac:dyDescent="0.25">
      <c r="A242" s="6" t="s">
        <v>30</v>
      </c>
      <c r="B242" s="6" t="s">
        <v>31</v>
      </c>
      <c r="C242" s="6" t="s">
        <v>600</v>
      </c>
      <c r="D242" s="6" t="s">
        <v>601</v>
      </c>
      <c r="E242" s="6" t="s">
        <v>602</v>
      </c>
      <c r="F242" s="6" t="s">
        <v>603</v>
      </c>
      <c r="G242" s="6" t="s">
        <v>812</v>
      </c>
      <c r="H242" s="6" t="s">
        <v>605</v>
      </c>
      <c r="I242" s="6" t="s">
        <v>606</v>
      </c>
      <c r="J242" s="6" t="s">
        <v>813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8607.7000000000007</v>
      </c>
      <c r="AA242" s="1">
        <v>8607.7000000000007</v>
      </c>
      <c r="AB242" s="1">
        <v>8607.7000000000007</v>
      </c>
      <c r="AC242" s="1">
        <v>0</v>
      </c>
      <c r="AD242" s="1">
        <v>0</v>
      </c>
      <c r="AE242" s="1">
        <v>0</v>
      </c>
      <c r="AF24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8607.7000000000007</v>
      </c>
      <c r="AG24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8607.7000000000007</v>
      </c>
      <c r="AH24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8607.7000000000007</v>
      </c>
    </row>
    <row r="243" spans="1:34" ht="75" customHeight="1" x14ac:dyDescent="0.25">
      <c r="A243" s="6" t="s">
        <v>30</v>
      </c>
      <c r="B243" s="6" t="s">
        <v>31</v>
      </c>
      <c r="C243" s="6" t="s">
        <v>600</v>
      </c>
      <c r="D243" s="6" t="s">
        <v>601</v>
      </c>
      <c r="E243" s="6" t="s">
        <v>602</v>
      </c>
      <c r="F243" s="6" t="s">
        <v>603</v>
      </c>
      <c r="G243" s="6" t="s">
        <v>814</v>
      </c>
      <c r="H243" s="6" t="s">
        <v>605</v>
      </c>
      <c r="I243" s="6" t="s">
        <v>606</v>
      </c>
      <c r="J243" s="6" t="s">
        <v>815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26324.01</v>
      </c>
      <c r="AA243" s="1">
        <v>26324.01</v>
      </c>
      <c r="AB243" s="1">
        <v>26324.01</v>
      </c>
      <c r="AC243" s="1">
        <v>0</v>
      </c>
      <c r="AD243" s="1">
        <v>0</v>
      </c>
      <c r="AE243" s="1">
        <v>0</v>
      </c>
      <c r="AF24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26324.01</v>
      </c>
      <c r="AG24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26324.01</v>
      </c>
      <c r="AH24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26324.01</v>
      </c>
    </row>
    <row r="244" spans="1:34" ht="75" customHeight="1" x14ac:dyDescent="0.25">
      <c r="A244" s="6" t="s">
        <v>30</v>
      </c>
      <c r="B244" s="6" t="s">
        <v>31</v>
      </c>
      <c r="C244" s="6" t="s">
        <v>600</v>
      </c>
      <c r="D244" s="6" t="s">
        <v>601</v>
      </c>
      <c r="E244" s="6" t="s">
        <v>602</v>
      </c>
      <c r="F244" s="6" t="s">
        <v>603</v>
      </c>
      <c r="G244" s="6" t="s">
        <v>816</v>
      </c>
      <c r="H244" s="6" t="s">
        <v>605</v>
      </c>
      <c r="I244" s="6" t="s">
        <v>606</v>
      </c>
      <c r="J244" s="6" t="s">
        <v>817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20400</v>
      </c>
      <c r="R244" s="1">
        <v>20400</v>
      </c>
      <c r="S244" s="1">
        <v>20400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20400</v>
      </c>
      <c r="AG24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20400</v>
      </c>
      <c r="AH24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20400</v>
      </c>
    </row>
    <row r="245" spans="1:34" ht="75" customHeight="1" x14ac:dyDescent="0.25">
      <c r="A245" s="6" t="s">
        <v>30</v>
      </c>
      <c r="B245" s="6" t="s">
        <v>31</v>
      </c>
      <c r="C245" s="6" t="s">
        <v>600</v>
      </c>
      <c r="D245" s="6" t="s">
        <v>601</v>
      </c>
      <c r="E245" s="6" t="s">
        <v>602</v>
      </c>
      <c r="F245" s="6" t="s">
        <v>603</v>
      </c>
      <c r="G245" s="6" t="s">
        <v>818</v>
      </c>
      <c r="H245" s="6" t="s">
        <v>605</v>
      </c>
      <c r="I245" s="6" t="s">
        <v>606</v>
      </c>
      <c r="J245" s="6" t="s">
        <v>819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20771.75</v>
      </c>
      <c r="AD245" s="1">
        <v>20771.75</v>
      </c>
      <c r="AE245" s="1">
        <v>20771.75</v>
      </c>
      <c r="AF24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20771.75</v>
      </c>
      <c r="AG24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20771.75</v>
      </c>
      <c r="AH24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20771.75</v>
      </c>
    </row>
    <row r="246" spans="1:34" ht="75" customHeight="1" x14ac:dyDescent="0.25">
      <c r="A246" s="6" t="s">
        <v>30</v>
      </c>
      <c r="B246" s="6" t="s">
        <v>31</v>
      </c>
      <c r="C246" s="6" t="s">
        <v>600</v>
      </c>
      <c r="D246" s="6" t="s">
        <v>601</v>
      </c>
      <c r="E246" s="6" t="s">
        <v>602</v>
      </c>
      <c r="F246" s="6" t="s">
        <v>603</v>
      </c>
      <c r="G246" s="6" t="s">
        <v>820</v>
      </c>
      <c r="H246" s="6" t="s">
        <v>605</v>
      </c>
      <c r="I246" s="6" t="s">
        <v>606</v>
      </c>
      <c r="J246" s="6" t="s">
        <v>821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5739.1</v>
      </c>
      <c r="AD246" s="1">
        <v>5739.1</v>
      </c>
      <c r="AE246" s="1">
        <v>5739.1</v>
      </c>
      <c r="AF24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5739.1</v>
      </c>
      <c r="AG24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5739.1</v>
      </c>
      <c r="AH24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5739.1</v>
      </c>
    </row>
    <row r="247" spans="1:34" ht="75" customHeight="1" x14ac:dyDescent="0.25">
      <c r="A247" s="6" t="s">
        <v>30</v>
      </c>
      <c r="B247" s="6" t="s">
        <v>31</v>
      </c>
      <c r="C247" s="6" t="s">
        <v>600</v>
      </c>
      <c r="D247" s="6" t="s">
        <v>601</v>
      </c>
      <c r="E247" s="6" t="s">
        <v>602</v>
      </c>
      <c r="F247" s="6" t="s">
        <v>603</v>
      </c>
      <c r="G247" s="6" t="s">
        <v>822</v>
      </c>
      <c r="H247" s="6" t="s">
        <v>605</v>
      </c>
      <c r="I247" s="6" t="s">
        <v>606</v>
      </c>
      <c r="J247" s="6" t="s">
        <v>823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7153.58</v>
      </c>
      <c r="AA247" s="1">
        <v>7153.58</v>
      </c>
      <c r="AB247" s="1">
        <v>7153.58</v>
      </c>
      <c r="AC247" s="1">
        <v>0</v>
      </c>
      <c r="AD247" s="1">
        <v>0</v>
      </c>
      <c r="AE247" s="1">
        <v>0</v>
      </c>
      <c r="AF24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7153.58</v>
      </c>
      <c r="AG24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7153.58</v>
      </c>
      <c r="AH24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7153.58</v>
      </c>
    </row>
    <row r="248" spans="1:34" ht="75" customHeight="1" x14ac:dyDescent="0.25">
      <c r="A248" s="6" t="s">
        <v>30</v>
      </c>
      <c r="B248" s="6" t="s">
        <v>31</v>
      </c>
      <c r="C248" s="6" t="s">
        <v>600</v>
      </c>
      <c r="D248" s="6" t="s">
        <v>601</v>
      </c>
      <c r="E248" s="6" t="s">
        <v>602</v>
      </c>
      <c r="F248" s="6" t="s">
        <v>603</v>
      </c>
      <c r="G248" s="6" t="s">
        <v>824</v>
      </c>
      <c r="H248" s="6" t="s">
        <v>605</v>
      </c>
      <c r="I248" s="6" t="s">
        <v>606</v>
      </c>
      <c r="J248" s="6" t="s">
        <v>825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8216.84</v>
      </c>
      <c r="AD248" s="1">
        <v>8216.84</v>
      </c>
      <c r="AE248" s="1">
        <v>8216.84</v>
      </c>
      <c r="AF24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8216.84</v>
      </c>
      <c r="AG24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8216.84</v>
      </c>
      <c r="AH24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8216.84</v>
      </c>
    </row>
    <row r="249" spans="1:34" ht="75" customHeight="1" x14ac:dyDescent="0.25">
      <c r="A249" s="6" t="s">
        <v>30</v>
      </c>
      <c r="B249" s="6" t="s">
        <v>31</v>
      </c>
      <c r="C249" s="6" t="s">
        <v>600</v>
      </c>
      <c r="D249" s="6" t="s">
        <v>601</v>
      </c>
      <c r="E249" s="6" t="s">
        <v>602</v>
      </c>
      <c r="F249" s="6" t="s">
        <v>603</v>
      </c>
      <c r="G249" s="6" t="s">
        <v>826</v>
      </c>
      <c r="H249" s="6" t="s">
        <v>605</v>
      </c>
      <c r="I249" s="6" t="s">
        <v>606</v>
      </c>
      <c r="J249" s="6" t="s">
        <v>827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20989.46</v>
      </c>
      <c r="AD249" s="1">
        <v>20989.46</v>
      </c>
      <c r="AE249" s="1">
        <v>20989.46</v>
      </c>
      <c r="AF24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20989.46</v>
      </c>
      <c r="AG24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20989.46</v>
      </c>
      <c r="AH24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20989.46</v>
      </c>
    </row>
    <row r="250" spans="1:34" ht="75" customHeight="1" x14ac:dyDescent="0.25">
      <c r="A250" s="6" t="s">
        <v>30</v>
      </c>
      <c r="B250" s="6" t="s">
        <v>31</v>
      </c>
      <c r="C250" s="6" t="s">
        <v>600</v>
      </c>
      <c r="D250" s="6" t="s">
        <v>601</v>
      </c>
      <c r="E250" s="6" t="s">
        <v>602</v>
      </c>
      <c r="F250" s="6" t="s">
        <v>603</v>
      </c>
      <c r="G250" s="6" t="s">
        <v>828</v>
      </c>
      <c r="H250" s="6" t="s">
        <v>605</v>
      </c>
      <c r="I250" s="6" t="s">
        <v>606</v>
      </c>
      <c r="J250" s="6" t="s">
        <v>829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1988.56</v>
      </c>
      <c r="AD250" s="1">
        <v>1988.56</v>
      </c>
      <c r="AE250" s="1">
        <v>1988.56</v>
      </c>
      <c r="AF25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1988.56</v>
      </c>
      <c r="AG25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1988.56</v>
      </c>
      <c r="AH25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1988.56</v>
      </c>
    </row>
    <row r="251" spans="1:34" ht="75" customHeight="1" x14ac:dyDescent="0.25">
      <c r="A251" s="6" t="s">
        <v>30</v>
      </c>
      <c r="B251" s="6" t="s">
        <v>31</v>
      </c>
      <c r="C251" s="6" t="s">
        <v>600</v>
      </c>
      <c r="D251" s="6" t="s">
        <v>601</v>
      </c>
      <c r="E251" s="6" t="s">
        <v>602</v>
      </c>
      <c r="F251" s="6" t="s">
        <v>603</v>
      </c>
      <c r="G251" s="6" t="s">
        <v>830</v>
      </c>
      <c r="H251" s="6" t="s">
        <v>605</v>
      </c>
      <c r="I251" s="6" t="s">
        <v>606</v>
      </c>
      <c r="J251" s="6" t="s">
        <v>831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1306.67</v>
      </c>
      <c r="AD251" s="1">
        <v>1306.67</v>
      </c>
      <c r="AE251" s="1">
        <v>1306.67</v>
      </c>
      <c r="AF25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1306.67</v>
      </c>
      <c r="AG25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1306.67</v>
      </c>
      <c r="AH25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1306.67</v>
      </c>
    </row>
    <row r="252" spans="1:34" ht="75" customHeight="1" x14ac:dyDescent="0.25">
      <c r="A252" s="6" t="s">
        <v>30</v>
      </c>
      <c r="B252" s="6" t="s">
        <v>31</v>
      </c>
      <c r="C252" s="6" t="s">
        <v>600</v>
      </c>
      <c r="D252" s="6" t="s">
        <v>601</v>
      </c>
      <c r="E252" s="6" t="s">
        <v>602</v>
      </c>
      <c r="F252" s="6" t="s">
        <v>603</v>
      </c>
      <c r="G252" s="6" t="s">
        <v>832</v>
      </c>
      <c r="H252" s="6" t="s">
        <v>605</v>
      </c>
      <c r="I252" s="6" t="s">
        <v>606</v>
      </c>
      <c r="J252" s="6" t="s">
        <v>833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17308.919999999998</v>
      </c>
      <c r="AA252" s="1">
        <v>17308.919999999998</v>
      </c>
      <c r="AB252" s="1">
        <v>17308.919999999998</v>
      </c>
      <c r="AC252" s="1">
        <v>0</v>
      </c>
      <c r="AD252" s="1">
        <v>0</v>
      </c>
      <c r="AE252" s="1">
        <v>0</v>
      </c>
      <c r="AF25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17308.919999999998</v>
      </c>
      <c r="AG25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17308.919999999998</v>
      </c>
      <c r="AH25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17308.919999999998</v>
      </c>
    </row>
    <row r="253" spans="1:34" ht="75" customHeight="1" x14ac:dyDescent="0.25">
      <c r="A253" s="6" t="s">
        <v>30</v>
      </c>
      <c r="B253" s="6" t="s">
        <v>31</v>
      </c>
      <c r="C253" s="6" t="s">
        <v>600</v>
      </c>
      <c r="D253" s="6" t="s">
        <v>601</v>
      </c>
      <c r="E253" s="6" t="s">
        <v>602</v>
      </c>
      <c r="F253" s="6" t="s">
        <v>603</v>
      </c>
      <c r="G253" s="6" t="s">
        <v>834</v>
      </c>
      <c r="H253" s="6" t="s">
        <v>605</v>
      </c>
      <c r="I253" s="6" t="s">
        <v>606</v>
      </c>
      <c r="J253" s="6" t="s">
        <v>835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3657.42</v>
      </c>
      <c r="AD253" s="1">
        <v>3657.42</v>
      </c>
      <c r="AE253" s="1">
        <v>3657.42</v>
      </c>
      <c r="AF25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3657.42</v>
      </c>
      <c r="AG25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3657.42</v>
      </c>
      <c r="AH25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3657.42</v>
      </c>
    </row>
    <row r="254" spans="1:34" ht="75" customHeight="1" x14ac:dyDescent="0.25">
      <c r="A254" s="6" t="s">
        <v>30</v>
      </c>
      <c r="B254" s="6" t="s">
        <v>31</v>
      </c>
      <c r="C254" s="6" t="s">
        <v>600</v>
      </c>
      <c r="D254" s="6" t="s">
        <v>601</v>
      </c>
      <c r="E254" s="6" t="s">
        <v>602</v>
      </c>
      <c r="F254" s="6" t="s">
        <v>603</v>
      </c>
      <c r="G254" s="6" t="s">
        <v>836</v>
      </c>
      <c r="H254" s="6" t="s">
        <v>605</v>
      </c>
      <c r="I254" s="6" t="s">
        <v>606</v>
      </c>
      <c r="J254" s="6" t="s">
        <v>837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2687.33</v>
      </c>
      <c r="AA254" s="1">
        <v>2687.33</v>
      </c>
      <c r="AB254" s="1">
        <v>2687.33</v>
      </c>
      <c r="AC254" s="1">
        <v>0</v>
      </c>
      <c r="AD254" s="1">
        <v>0</v>
      </c>
      <c r="AE254" s="1">
        <v>0</v>
      </c>
      <c r="AF25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2687.33</v>
      </c>
      <c r="AG25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2687.33</v>
      </c>
      <c r="AH25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2687.33</v>
      </c>
    </row>
    <row r="255" spans="1:34" ht="75" customHeight="1" x14ac:dyDescent="0.25">
      <c r="A255" s="6" t="s">
        <v>30</v>
      </c>
      <c r="B255" s="6" t="s">
        <v>31</v>
      </c>
      <c r="C255" s="6" t="s">
        <v>600</v>
      </c>
      <c r="D255" s="6" t="s">
        <v>601</v>
      </c>
      <c r="E255" s="6" t="s">
        <v>602</v>
      </c>
      <c r="F255" s="6" t="s">
        <v>603</v>
      </c>
      <c r="G255" s="6" t="s">
        <v>838</v>
      </c>
      <c r="H255" s="6" t="s">
        <v>605</v>
      </c>
      <c r="I255" s="6" t="s">
        <v>606</v>
      </c>
      <c r="J255" s="6" t="s">
        <v>839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5153.66</v>
      </c>
      <c r="AA255" s="1">
        <v>5153.66</v>
      </c>
      <c r="AB255" s="1">
        <v>5153.66</v>
      </c>
      <c r="AC255" s="1">
        <v>0</v>
      </c>
      <c r="AD255" s="1">
        <v>0</v>
      </c>
      <c r="AE255" s="1">
        <v>0</v>
      </c>
      <c r="AF25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5153.66</v>
      </c>
      <c r="AG25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5153.66</v>
      </c>
      <c r="AH25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5153.66</v>
      </c>
    </row>
    <row r="256" spans="1:34" ht="75" customHeight="1" x14ac:dyDescent="0.25">
      <c r="A256" s="6" t="s">
        <v>30</v>
      </c>
      <c r="B256" s="6" t="s">
        <v>31</v>
      </c>
      <c r="C256" s="6" t="s">
        <v>600</v>
      </c>
      <c r="D256" s="6" t="s">
        <v>601</v>
      </c>
      <c r="E256" s="6" t="s">
        <v>602</v>
      </c>
      <c r="F256" s="6" t="s">
        <v>603</v>
      </c>
      <c r="G256" s="6" t="s">
        <v>840</v>
      </c>
      <c r="H256" s="6" t="s">
        <v>605</v>
      </c>
      <c r="I256" s="6" t="s">
        <v>606</v>
      </c>
      <c r="J256" s="6" t="s">
        <v>841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11455.51</v>
      </c>
      <c r="AA256" s="1">
        <v>11455.51</v>
      </c>
      <c r="AB256" s="1">
        <v>11455.51</v>
      </c>
      <c r="AC256" s="1">
        <v>0</v>
      </c>
      <c r="AD256" s="1">
        <v>0</v>
      </c>
      <c r="AE256" s="1">
        <v>0</v>
      </c>
      <c r="AF25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11455.51</v>
      </c>
      <c r="AG25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11455.51</v>
      </c>
      <c r="AH25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11455.51</v>
      </c>
    </row>
    <row r="257" spans="1:34" ht="75" customHeight="1" x14ac:dyDescent="0.25">
      <c r="A257" s="6" t="s">
        <v>30</v>
      </c>
      <c r="B257" s="6" t="s">
        <v>31</v>
      </c>
      <c r="C257" s="6" t="s">
        <v>600</v>
      </c>
      <c r="D257" s="6" t="s">
        <v>601</v>
      </c>
      <c r="E257" s="6" t="s">
        <v>602</v>
      </c>
      <c r="F257" s="6" t="s">
        <v>603</v>
      </c>
      <c r="G257" s="6" t="s">
        <v>842</v>
      </c>
      <c r="H257" s="6" t="s">
        <v>605</v>
      </c>
      <c r="I257" s="6" t="s">
        <v>606</v>
      </c>
      <c r="J257" s="6" t="s">
        <v>843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652.98</v>
      </c>
      <c r="AA257" s="1">
        <v>652.98</v>
      </c>
      <c r="AB257" s="1">
        <v>652.98</v>
      </c>
      <c r="AC257" s="1">
        <v>0</v>
      </c>
      <c r="AD257" s="1">
        <v>0</v>
      </c>
      <c r="AE257" s="1">
        <v>0</v>
      </c>
      <c r="AF25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652.98</v>
      </c>
      <c r="AG25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652.98</v>
      </c>
      <c r="AH25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652.98</v>
      </c>
    </row>
    <row r="258" spans="1:34" ht="75" customHeight="1" x14ac:dyDescent="0.25">
      <c r="A258" s="6" t="s">
        <v>30</v>
      </c>
      <c r="B258" s="6" t="s">
        <v>31</v>
      </c>
      <c r="C258" s="6" t="s">
        <v>600</v>
      </c>
      <c r="D258" s="6" t="s">
        <v>601</v>
      </c>
      <c r="E258" s="6" t="s">
        <v>602</v>
      </c>
      <c r="F258" s="6" t="s">
        <v>603</v>
      </c>
      <c r="G258" s="6" t="s">
        <v>844</v>
      </c>
      <c r="H258" s="6" t="s">
        <v>605</v>
      </c>
      <c r="I258" s="6" t="s">
        <v>606</v>
      </c>
      <c r="J258" s="6" t="s">
        <v>845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5705.14</v>
      </c>
      <c r="AD258" s="1">
        <v>5705.14</v>
      </c>
      <c r="AE258" s="1">
        <v>5705.14</v>
      </c>
      <c r="AF25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5705.14</v>
      </c>
      <c r="AG25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5705.14</v>
      </c>
      <c r="AH25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5705.14</v>
      </c>
    </row>
    <row r="259" spans="1:34" ht="75" customHeight="1" x14ac:dyDescent="0.25">
      <c r="A259" s="6" t="s">
        <v>30</v>
      </c>
      <c r="B259" s="6" t="s">
        <v>31</v>
      </c>
      <c r="C259" s="6" t="s">
        <v>600</v>
      </c>
      <c r="D259" s="6" t="s">
        <v>601</v>
      </c>
      <c r="E259" s="6" t="s">
        <v>602</v>
      </c>
      <c r="F259" s="6" t="s">
        <v>603</v>
      </c>
      <c r="G259" s="6" t="s">
        <v>846</v>
      </c>
      <c r="H259" s="6" t="s">
        <v>605</v>
      </c>
      <c r="I259" s="6" t="s">
        <v>606</v>
      </c>
      <c r="J259" s="6" t="s">
        <v>847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10846.11</v>
      </c>
      <c r="AD259" s="1">
        <v>10846.11</v>
      </c>
      <c r="AE259" s="1">
        <v>10846.11</v>
      </c>
      <c r="AF25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10846.11</v>
      </c>
      <c r="AG25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10846.11</v>
      </c>
      <c r="AH25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10846.11</v>
      </c>
    </row>
    <row r="260" spans="1:34" ht="75" customHeight="1" x14ac:dyDescent="0.25">
      <c r="A260" s="6" t="s">
        <v>30</v>
      </c>
      <c r="B260" s="6" t="s">
        <v>31</v>
      </c>
      <c r="C260" s="6" t="s">
        <v>600</v>
      </c>
      <c r="D260" s="6" t="s">
        <v>601</v>
      </c>
      <c r="E260" s="6" t="s">
        <v>602</v>
      </c>
      <c r="F260" s="6" t="s">
        <v>603</v>
      </c>
      <c r="G260" s="6" t="s">
        <v>848</v>
      </c>
      <c r="H260" s="6" t="s">
        <v>605</v>
      </c>
      <c r="I260" s="6" t="s">
        <v>606</v>
      </c>
      <c r="J260" s="6" t="s">
        <v>849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3240</v>
      </c>
      <c r="AD260" s="1">
        <v>3240</v>
      </c>
      <c r="AE260" s="1">
        <v>3240</v>
      </c>
      <c r="AF26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3240</v>
      </c>
      <c r="AG26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3240</v>
      </c>
      <c r="AH26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3240</v>
      </c>
    </row>
    <row r="261" spans="1:34" ht="75" customHeight="1" x14ac:dyDescent="0.25">
      <c r="A261" s="6" t="s">
        <v>30</v>
      </c>
      <c r="B261" s="6" t="s">
        <v>31</v>
      </c>
      <c r="C261" s="6" t="s">
        <v>600</v>
      </c>
      <c r="D261" s="6" t="s">
        <v>601</v>
      </c>
      <c r="E261" s="6" t="s">
        <v>602</v>
      </c>
      <c r="F261" s="6" t="s">
        <v>603</v>
      </c>
      <c r="G261" s="6" t="s">
        <v>850</v>
      </c>
      <c r="H261" s="6" t="s">
        <v>605</v>
      </c>
      <c r="I261" s="6" t="s">
        <v>606</v>
      </c>
      <c r="J261" s="6" t="s">
        <v>851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482.36</v>
      </c>
      <c r="AD261" s="1">
        <v>482.36</v>
      </c>
      <c r="AE261" s="1">
        <v>482.36</v>
      </c>
      <c r="AF26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482.36</v>
      </c>
      <c r="AG26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482.36</v>
      </c>
      <c r="AH26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482.36</v>
      </c>
    </row>
    <row r="262" spans="1:34" ht="75" customHeight="1" x14ac:dyDescent="0.25">
      <c r="A262" s="6" t="s">
        <v>30</v>
      </c>
      <c r="B262" s="6" t="s">
        <v>31</v>
      </c>
      <c r="C262" s="6" t="s">
        <v>600</v>
      </c>
      <c r="D262" s="6" t="s">
        <v>601</v>
      </c>
      <c r="E262" s="6" t="s">
        <v>602</v>
      </c>
      <c r="F262" s="6" t="s">
        <v>603</v>
      </c>
      <c r="G262" s="6" t="s">
        <v>852</v>
      </c>
      <c r="H262" s="6" t="s">
        <v>605</v>
      </c>
      <c r="I262" s="6" t="s">
        <v>606</v>
      </c>
      <c r="J262" s="6" t="s">
        <v>853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510</v>
      </c>
      <c r="AD262" s="1">
        <v>510</v>
      </c>
      <c r="AE262" s="1">
        <v>510</v>
      </c>
      <c r="AF26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510</v>
      </c>
      <c r="AG26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510</v>
      </c>
      <c r="AH26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510</v>
      </c>
    </row>
    <row r="263" spans="1:34" ht="75" customHeight="1" x14ac:dyDescent="0.25">
      <c r="A263" s="6" t="s">
        <v>30</v>
      </c>
      <c r="B263" s="6" t="s">
        <v>31</v>
      </c>
      <c r="C263" s="6" t="s">
        <v>600</v>
      </c>
      <c r="D263" s="6" t="s">
        <v>601</v>
      </c>
      <c r="E263" s="6" t="s">
        <v>602</v>
      </c>
      <c r="F263" s="6" t="s">
        <v>603</v>
      </c>
      <c r="G263" s="6" t="s">
        <v>854</v>
      </c>
      <c r="H263" s="6" t="s">
        <v>605</v>
      </c>
      <c r="I263" s="6" t="s">
        <v>606</v>
      </c>
      <c r="J263" s="6" t="s">
        <v>855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4655.5600000000004</v>
      </c>
      <c r="AA263" s="1">
        <v>4655.5600000000004</v>
      </c>
      <c r="AB263" s="1">
        <v>0</v>
      </c>
      <c r="AC263" s="1">
        <v>0</v>
      </c>
      <c r="AD263" s="1">
        <v>0</v>
      </c>
      <c r="AE263" s="1">
        <v>4655.5600000000004</v>
      </c>
      <c r="AF26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4655.5600000000004</v>
      </c>
      <c r="AG26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4655.5600000000004</v>
      </c>
      <c r="AH26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4655.5600000000004</v>
      </c>
    </row>
    <row r="264" spans="1:34" ht="75" customHeight="1" x14ac:dyDescent="0.25">
      <c r="A264" s="6" t="s">
        <v>30</v>
      </c>
      <c r="B264" s="6" t="s">
        <v>31</v>
      </c>
      <c r="C264" s="6" t="s">
        <v>600</v>
      </c>
      <c r="D264" s="6" t="s">
        <v>601</v>
      </c>
      <c r="E264" s="6" t="s">
        <v>602</v>
      </c>
      <c r="F264" s="6" t="s">
        <v>603</v>
      </c>
      <c r="G264" s="6" t="s">
        <v>856</v>
      </c>
      <c r="H264" s="6" t="s">
        <v>605</v>
      </c>
      <c r="I264" s="6" t="s">
        <v>606</v>
      </c>
      <c r="J264" s="6" t="s">
        <v>857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113107.71</v>
      </c>
      <c r="R264" s="1">
        <v>113107.71</v>
      </c>
      <c r="S264" s="1">
        <v>113107.71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113107.71</v>
      </c>
      <c r="AG26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113107.71</v>
      </c>
      <c r="AH26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113107.71</v>
      </c>
    </row>
    <row r="265" spans="1:34" ht="75" customHeight="1" x14ac:dyDescent="0.25">
      <c r="A265" s="6" t="s">
        <v>30</v>
      </c>
      <c r="B265" s="6" t="s">
        <v>31</v>
      </c>
      <c r="C265" s="6" t="s">
        <v>600</v>
      </c>
      <c r="D265" s="6" t="s">
        <v>601</v>
      </c>
      <c r="E265" s="6" t="s">
        <v>602</v>
      </c>
      <c r="F265" s="6" t="s">
        <v>603</v>
      </c>
      <c r="G265" s="6" t="s">
        <v>858</v>
      </c>
      <c r="H265" s="6" t="s">
        <v>605</v>
      </c>
      <c r="I265" s="6" t="s">
        <v>606</v>
      </c>
      <c r="J265" s="6" t="s">
        <v>859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16265.34</v>
      </c>
      <c r="AD265" s="1">
        <v>16265.34</v>
      </c>
      <c r="AE265" s="1">
        <v>16265.34</v>
      </c>
      <c r="AF26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16265.34</v>
      </c>
      <c r="AG26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16265.34</v>
      </c>
      <c r="AH26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16265.34</v>
      </c>
    </row>
    <row r="266" spans="1:34" ht="75" customHeight="1" x14ac:dyDescent="0.25">
      <c r="A266" s="6" t="s">
        <v>30</v>
      </c>
      <c r="B266" s="6" t="s">
        <v>31</v>
      </c>
      <c r="C266" s="6" t="s">
        <v>600</v>
      </c>
      <c r="D266" s="6" t="s">
        <v>601</v>
      </c>
      <c r="E266" s="6" t="s">
        <v>602</v>
      </c>
      <c r="F266" s="6" t="s">
        <v>603</v>
      </c>
      <c r="G266" s="6" t="s">
        <v>860</v>
      </c>
      <c r="H266" s="6" t="s">
        <v>605</v>
      </c>
      <c r="I266" s="6" t="s">
        <v>606</v>
      </c>
      <c r="J266" s="6" t="s">
        <v>861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13612.83</v>
      </c>
      <c r="AD266" s="1">
        <v>13612.83</v>
      </c>
      <c r="AE266" s="1">
        <v>0</v>
      </c>
      <c r="AF26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13612.83</v>
      </c>
      <c r="AG26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13612.83</v>
      </c>
      <c r="AH26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267" spans="1:34" ht="75" customHeight="1" x14ac:dyDescent="0.25">
      <c r="A267" s="6" t="s">
        <v>30</v>
      </c>
      <c r="B267" s="6" t="s">
        <v>31</v>
      </c>
      <c r="C267" s="6" t="s">
        <v>600</v>
      </c>
      <c r="D267" s="6" t="s">
        <v>601</v>
      </c>
      <c r="E267" s="6" t="s">
        <v>602</v>
      </c>
      <c r="F267" s="6" t="s">
        <v>603</v>
      </c>
      <c r="G267" s="6" t="s">
        <v>862</v>
      </c>
      <c r="H267" s="6" t="s">
        <v>605</v>
      </c>
      <c r="I267" s="6" t="s">
        <v>606</v>
      </c>
      <c r="J267" s="6" t="s">
        <v>863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14713.33</v>
      </c>
      <c r="AA267" s="1">
        <v>14713.33</v>
      </c>
      <c r="AB267" s="1">
        <v>14713.33</v>
      </c>
      <c r="AC267" s="1">
        <v>0</v>
      </c>
      <c r="AD267" s="1">
        <v>0</v>
      </c>
      <c r="AE267" s="1">
        <v>0</v>
      </c>
      <c r="AF26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14713.33</v>
      </c>
      <c r="AG26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14713.33</v>
      </c>
      <c r="AH26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14713.33</v>
      </c>
    </row>
    <row r="268" spans="1:34" ht="75" customHeight="1" x14ac:dyDescent="0.25">
      <c r="A268" s="6" t="s">
        <v>30</v>
      </c>
      <c r="B268" s="6" t="s">
        <v>31</v>
      </c>
      <c r="C268" s="6" t="s">
        <v>600</v>
      </c>
      <c r="D268" s="6" t="s">
        <v>601</v>
      </c>
      <c r="E268" s="6" t="s">
        <v>602</v>
      </c>
      <c r="F268" s="6" t="s">
        <v>603</v>
      </c>
      <c r="G268" s="6" t="s">
        <v>864</v>
      </c>
      <c r="H268" s="6" t="s">
        <v>605</v>
      </c>
      <c r="I268" s="6" t="s">
        <v>606</v>
      </c>
      <c r="J268" s="6" t="s">
        <v>865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4542.17</v>
      </c>
      <c r="AD268" s="1">
        <v>4542.17</v>
      </c>
      <c r="AE268" s="1">
        <v>4542.17</v>
      </c>
      <c r="AF26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4542.17</v>
      </c>
      <c r="AG26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4542.17</v>
      </c>
      <c r="AH26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4542.17</v>
      </c>
    </row>
    <row r="269" spans="1:34" ht="75" customHeight="1" x14ac:dyDescent="0.25">
      <c r="A269" s="6" t="s">
        <v>30</v>
      </c>
      <c r="B269" s="6" t="s">
        <v>31</v>
      </c>
      <c r="C269" s="6" t="s">
        <v>600</v>
      </c>
      <c r="D269" s="6" t="s">
        <v>601</v>
      </c>
      <c r="E269" s="6" t="s">
        <v>602</v>
      </c>
      <c r="F269" s="6" t="s">
        <v>603</v>
      </c>
      <c r="G269" s="6" t="s">
        <v>866</v>
      </c>
      <c r="H269" s="6" t="s">
        <v>605</v>
      </c>
      <c r="I269" s="6" t="s">
        <v>606</v>
      </c>
      <c r="J269" s="6" t="s">
        <v>867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28960</v>
      </c>
      <c r="AD269" s="1">
        <v>28960</v>
      </c>
      <c r="AE269" s="1">
        <v>28960</v>
      </c>
      <c r="AF26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28960</v>
      </c>
      <c r="AG26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28960</v>
      </c>
      <c r="AH26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28960</v>
      </c>
    </row>
    <row r="270" spans="1:34" ht="75" customHeight="1" x14ac:dyDescent="0.25">
      <c r="A270" s="6" t="s">
        <v>30</v>
      </c>
      <c r="B270" s="6" t="s">
        <v>31</v>
      </c>
      <c r="C270" s="6" t="s">
        <v>600</v>
      </c>
      <c r="D270" s="6" t="s">
        <v>601</v>
      </c>
      <c r="E270" s="6" t="s">
        <v>602</v>
      </c>
      <c r="F270" s="6" t="s">
        <v>603</v>
      </c>
      <c r="G270" s="6" t="s">
        <v>868</v>
      </c>
      <c r="H270" s="6" t="s">
        <v>605</v>
      </c>
      <c r="I270" s="6" t="s">
        <v>606</v>
      </c>
      <c r="J270" s="6" t="s">
        <v>869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16731.96</v>
      </c>
      <c r="AD270" s="1">
        <v>16731.96</v>
      </c>
      <c r="AE270" s="1">
        <v>16731.96</v>
      </c>
      <c r="AF27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16731.96</v>
      </c>
      <c r="AG27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16731.96</v>
      </c>
      <c r="AH27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16731.96</v>
      </c>
    </row>
    <row r="271" spans="1:34" ht="75" customHeight="1" x14ac:dyDescent="0.25">
      <c r="A271" s="6" t="s">
        <v>30</v>
      </c>
      <c r="B271" s="6" t="s">
        <v>31</v>
      </c>
      <c r="C271" s="6" t="s">
        <v>600</v>
      </c>
      <c r="D271" s="6" t="s">
        <v>601</v>
      </c>
      <c r="E271" s="6" t="s">
        <v>602</v>
      </c>
      <c r="F271" s="6" t="s">
        <v>603</v>
      </c>
      <c r="G271" s="6" t="s">
        <v>870</v>
      </c>
      <c r="H271" s="6" t="s">
        <v>605</v>
      </c>
      <c r="I271" s="6" t="s">
        <v>606</v>
      </c>
      <c r="J271" s="6" t="s">
        <v>871</v>
      </c>
      <c r="K271" s="1">
        <v>0</v>
      </c>
      <c r="L271" s="1">
        <v>0</v>
      </c>
      <c r="M271" s="1">
        <v>0</v>
      </c>
      <c r="N271" s="1">
        <v>18349.96</v>
      </c>
      <c r="O271" s="1">
        <v>18349.96</v>
      </c>
      <c r="P271" s="1">
        <v>18349.96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18349.96</v>
      </c>
      <c r="AG27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18349.96</v>
      </c>
      <c r="AH27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18349.96</v>
      </c>
    </row>
    <row r="272" spans="1:34" ht="75" customHeight="1" x14ac:dyDescent="0.25">
      <c r="A272" s="6" t="s">
        <v>30</v>
      </c>
      <c r="B272" s="6" t="s">
        <v>31</v>
      </c>
      <c r="C272" s="6" t="s">
        <v>600</v>
      </c>
      <c r="D272" s="6" t="s">
        <v>601</v>
      </c>
      <c r="E272" s="6" t="s">
        <v>602</v>
      </c>
      <c r="F272" s="6" t="s">
        <v>603</v>
      </c>
      <c r="G272" s="6" t="s">
        <v>872</v>
      </c>
      <c r="H272" s="6" t="s">
        <v>605</v>
      </c>
      <c r="I272" s="6" t="s">
        <v>606</v>
      </c>
      <c r="J272" s="6" t="s">
        <v>873</v>
      </c>
      <c r="K272" s="1">
        <v>0</v>
      </c>
      <c r="L272" s="1">
        <v>0</v>
      </c>
      <c r="M272" s="1">
        <v>0</v>
      </c>
      <c r="N272" s="1">
        <v>85489.22</v>
      </c>
      <c r="O272" s="1">
        <v>85489.22</v>
      </c>
      <c r="P272" s="1">
        <v>85489.22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85489.22</v>
      </c>
      <c r="AG27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85489.22</v>
      </c>
      <c r="AH27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85489.22</v>
      </c>
    </row>
    <row r="273" spans="1:34" ht="75" customHeight="1" x14ac:dyDescent="0.25">
      <c r="A273" s="6" t="s">
        <v>30</v>
      </c>
      <c r="B273" s="6" t="s">
        <v>31</v>
      </c>
      <c r="C273" s="6" t="s">
        <v>600</v>
      </c>
      <c r="D273" s="6" t="s">
        <v>601</v>
      </c>
      <c r="E273" s="6" t="s">
        <v>602</v>
      </c>
      <c r="F273" s="6" t="s">
        <v>603</v>
      </c>
      <c r="G273" s="6" t="s">
        <v>874</v>
      </c>
      <c r="H273" s="6" t="s">
        <v>605</v>
      </c>
      <c r="I273" s="6" t="s">
        <v>606</v>
      </c>
      <c r="J273" s="6" t="s">
        <v>875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2253.6799999999998</v>
      </c>
      <c r="R273" s="1">
        <v>2253.6799999999998</v>
      </c>
      <c r="S273" s="1">
        <v>2253.6799999999998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2253.6799999999998</v>
      </c>
      <c r="AG27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2253.6799999999998</v>
      </c>
      <c r="AH27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2253.6799999999998</v>
      </c>
    </row>
    <row r="274" spans="1:34" ht="75" customHeight="1" x14ac:dyDescent="0.25">
      <c r="A274" s="6" t="s">
        <v>30</v>
      </c>
      <c r="B274" s="6" t="s">
        <v>31</v>
      </c>
      <c r="C274" s="6" t="s">
        <v>600</v>
      </c>
      <c r="D274" s="6" t="s">
        <v>601</v>
      </c>
      <c r="E274" s="6" t="s">
        <v>602</v>
      </c>
      <c r="F274" s="6" t="s">
        <v>603</v>
      </c>
      <c r="G274" s="6" t="s">
        <v>876</v>
      </c>
      <c r="H274" s="6" t="s">
        <v>605</v>
      </c>
      <c r="I274" s="6" t="s">
        <v>606</v>
      </c>
      <c r="J274" s="6" t="s">
        <v>877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18620.349999999999</v>
      </c>
      <c r="R274" s="1">
        <v>18620.349999999999</v>
      </c>
      <c r="S274" s="1">
        <v>0</v>
      </c>
      <c r="T274" s="1">
        <v>0</v>
      </c>
      <c r="U274" s="1">
        <v>0</v>
      </c>
      <c r="V274" s="1">
        <v>18620.349999999999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18620.349999999999</v>
      </c>
      <c r="AG27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18620.349999999999</v>
      </c>
      <c r="AH27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18620.349999999999</v>
      </c>
    </row>
    <row r="275" spans="1:34" ht="75" customHeight="1" x14ac:dyDescent="0.25">
      <c r="A275" s="6" t="s">
        <v>30</v>
      </c>
      <c r="B275" s="6" t="s">
        <v>31</v>
      </c>
      <c r="C275" s="6" t="s">
        <v>600</v>
      </c>
      <c r="D275" s="6" t="s">
        <v>601</v>
      </c>
      <c r="E275" s="6" t="s">
        <v>602</v>
      </c>
      <c r="F275" s="6" t="s">
        <v>603</v>
      </c>
      <c r="G275" s="6" t="s">
        <v>878</v>
      </c>
      <c r="H275" s="6" t="s">
        <v>605</v>
      </c>
      <c r="I275" s="6" t="s">
        <v>606</v>
      </c>
      <c r="J275" s="6" t="s">
        <v>879</v>
      </c>
      <c r="K275" s="1">
        <v>11164.35</v>
      </c>
      <c r="L275" s="1">
        <v>11164.35</v>
      </c>
      <c r="M275" s="1">
        <v>0</v>
      </c>
      <c r="N275" s="1">
        <v>0</v>
      </c>
      <c r="O275" s="1">
        <v>0</v>
      </c>
      <c r="P275" s="1">
        <v>11164.35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11164.35</v>
      </c>
      <c r="AG27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11164.35</v>
      </c>
      <c r="AH27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11164.35</v>
      </c>
    </row>
    <row r="276" spans="1:34" ht="75" customHeight="1" x14ac:dyDescent="0.25">
      <c r="A276" s="6" t="s">
        <v>30</v>
      </c>
      <c r="B276" s="6" t="s">
        <v>31</v>
      </c>
      <c r="C276" s="6" t="s">
        <v>600</v>
      </c>
      <c r="D276" s="6" t="s">
        <v>601</v>
      </c>
      <c r="E276" s="6" t="s">
        <v>602</v>
      </c>
      <c r="F276" s="6" t="s">
        <v>603</v>
      </c>
      <c r="G276" s="6" t="s">
        <v>880</v>
      </c>
      <c r="H276" s="6" t="s">
        <v>605</v>
      </c>
      <c r="I276" s="6" t="s">
        <v>606</v>
      </c>
      <c r="J276" s="6" t="s">
        <v>881</v>
      </c>
      <c r="K276" s="1">
        <v>0</v>
      </c>
      <c r="L276" s="1">
        <v>0</v>
      </c>
      <c r="M276" s="1">
        <v>0</v>
      </c>
      <c r="N276" s="1">
        <v>27120</v>
      </c>
      <c r="O276" s="1">
        <v>27120</v>
      </c>
      <c r="P276" s="1">
        <v>27120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27120</v>
      </c>
      <c r="AG27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27120</v>
      </c>
      <c r="AH27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27120</v>
      </c>
    </row>
    <row r="277" spans="1:34" ht="75" customHeight="1" x14ac:dyDescent="0.25">
      <c r="A277" s="6" t="s">
        <v>30</v>
      </c>
      <c r="B277" s="6" t="s">
        <v>31</v>
      </c>
      <c r="C277" s="6" t="s">
        <v>600</v>
      </c>
      <c r="D277" s="6" t="s">
        <v>601</v>
      </c>
      <c r="E277" s="6" t="s">
        <v>602</v>
      </c>
      <c r="F277" s="6" t="s">
        <v>603</v>
      </c>
      <c r="G277" s="6" t="s">
        <v>882</v>
      </c>
      <c r="H277" s="6" t="s">
        <v>605</v>
      </c>
      <c r="I277" s="6" t="s">
        <v>606</v>
      </c>
      <c r="J277" s="6" t="s">
        <v>883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494.12</v>
      </c>
      <c r="AD277" s="1">
        <v>494.12</v>
      </c>
      <c r="AE277" s="1">
        <v>494.12</v>
      </c>
      <c r="AF27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494.12</v>
      </c>
      <c r="AG27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494.12</v>
      </c>
      <c r="AH27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494.12</v>
      </c>
    </row>
    <row r="278" spans="1:34" ht="75" customHeight="1" x14ac:dyDescent="0.25">
      <c r="A278" s="6" t="s">
        <v>30</v>
      </c>
      <c r="B278" s="6" t="s">
        <v>31</v>
      </c>
      <c r="C278" s="6" t="s">
        <v>600</v>
      </c>
      <c r="D278" s="6" t="s">
        <v>601</v>
      </c>
      <c r="E278" s="6" t="s">
        <v>602</v>
      </c>
      <c r="F278" s="6" t="s">
        <v>603</v>
      </c>
      <c r="G278" s="6" t="s">
        <v>884</v>
      </c>
      <c r="H278" s="6" t="s">
        <v>605</v>
      </c>
      <c r="I278" s="6" t="s">
        <v>606</v>
      </c>
      <c r="J278" s="6" t="s">
        <v>885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54240</v>
      </c>
      <c r="R278" s="1">
        <v>54240</v>
      </c>
      <c r="S278" s="1">
        <v>54240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54240</v>
      </c>
      <c r="AG27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54240</v>
      </c>
      <c r="AH27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54240</v>
      </c>
    </row>
    <row r="279" spans="1:34" ht="75" customHeight="1" x14ac:dyDescent="0.25">
      <c r="A279" s="6" t="s">
        <v>30</v>
      </c>
      <c r="B279" s="6" t="s">
        <v>31</v>
      </c>
      <c r="C279" s="6" t="s">
        <v>600</v>
      </c>
      <c r="D279" s="6" t="s">
        <v>601</v>
      </c>
      <c r="E279" s="6" t="s">
        <v>602</v>
      </c>
      <c r="F279" s="6" t="s">
        <v>603</v>
      </c>
      <c r="G279" s="6" t="s">
        <v>886</v>
      </c>
      <c r="H279" s="6" t="s">
        <v>605</v>
      </c>
      <c r="I279" s="6" t="s">
        <v>606</v>
      </c>
      <c r="J279" s="6" t="s">
        <v>887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6276.81</v>
      </c>
      <c r="AD279" s="1">
        <v>6276.81</v>
      </c>
      <c r="AE279" s="1">
        <v>6276.81</v>
      </c>
      <c r="AF27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6276.81</v>
      </c>
      <c r="AG27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6276.81</v>
      </c>
      <c r="AH27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6276.81</v>
      </c>
    </row>
    <row r="280" spans="1:34" ht="75" customHeight="1" x14ac:dyDescent="0.25">
      <c r="A280" s="6" t="s">
        <v>30</v>
      </c>
      <c r="B280" s="6" t="s">
        <v>31</v>
      </c>
      <c r="C280" s="6" t="s">
        <v>600</v>
      </c>
      <c r="D280" s="6" t="s">
        <v>601</v>
      </c>
      <c r="E280" s="6" t="s">
        <v>602</v>
      </c>
      <c r="F280" s="6" t="s">
        <v>603</v>
      </c>
      <c r="G280" s="6" t="s">
        <v>888</v>
      </c>
      <c r="H280" s="6" t="s">
        <v>605</v>
      </c>
      <c r="I280" s="6" t="s">
        <v>606</v>
      </c>
      <c r="J280" s="6" t="s">
        <v>889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14638.29</v>
      </c>
      <c r="AD280" s="1">
        <v>14638.29</v>
      </c>
      <c r="AE280" s="1">
        <v>14638.29</v>
      </c>
      <c r="AF28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14638.29</v>
      </c>
      <c r="AG28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14638.29</v>
      </c>
      <c r="AH28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14638.29</v>
      </c>
    </row>
    <row r="281" spans="1:34" ht="75" customHeight="1" x14ac:dyDescent="0.25">
      <c r="A281" s="6" t="s">
        <v>30</v>
      </c>
      <c r="B281" s="6" t="s">
        <v>31</v>
      </c>
      <c r="C281" s="6" t="s">
        <v>600</v>
      </c>
      <c r="D281" s="6" t="s">
        <v>601</v>
      </c>
      <c r="E281" s="6" t="s">
        <v>602</v>
      </c>
      <c r="F281" s="6" t="s">
        <v>603</v>
      </c>
      <c r="G281" s="6" t="s">
        <v>890</v>
      </c>
      <c r="H281" s="6" t="s">
        <v>605</v>
      </c>
      <c r="I281" s="6" t="s">
        <v>606</v>
      </c>
      <c r="J281" s="6" t="s">
        <v>891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15244.69</v>
      </c>
      <c r="AA281" s="1">
        <v>15244.69</v>
      </c>
      <c r="AB281" s="1">
        <v>0</v>
      </c>
      <c r="AC281" s="1">
        <v>0</v>
      </c>
      <c r="AD281" s="1">
        <v>0</v>
      </c>
      <c r="AE281" s="1">
        <v>15244.69</v>
      </c>
      <c r="AF28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15244.69</v>
      </c>
      <c r="AG28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15244.69</v>
      </c>
      <c r="AH28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15244.69</v>
      </c>
    </row>
    <row r="282" spans="1:34" ht="75" customHeight="1" x14ac:dyDescent="0.25">
      <c r="A282" s="6" t="s">
        <v>30</v>
      </c>
      <c r="B282" s="6" t="s">
        <v>31</v>
      </c>
      <c r="C282" s="6" t="s">
        <v>600</v>
      </c>
      <c r="D282" s="6" t="s">
        <v>601</v>
      </c>
      <c r="E282" s="6" t="s">
        <v>602</v>
      </c>
      <c r="F282" s="6" t="s">
        <v>603</v>
      </c>
      <c r="G282" s="6" t="s">
        <v>892</v>
      </c>
      <c r="H282" s="6" t="s">
        <v>605</v>
      </c>
      <c r="I282" s="6" t="s">
        <v>606</v>
      </c>
      <c r="J282" s="6" t="s">
        <v>893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20838.490000000002</v>
      </c>
      <c r="R282" s="1">
        <v>20838.490000000002</v>
      </c>
      <c r="S282" s="1">
        <v>20838.490000000002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20838.490000000002</v>
      </c>
      <c r="AG28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20838.490000000002</v>
      </c>
      <c r="AH28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20838.490000000002</v>
      </c>
    </row>
    <row r="283" spans="1:34" ht="75" customHeight="1" x14ac:dyDescent="0.25">
      <c r="A283" s="6" t="s">
        <v>30</v>
      </c>
      <c r="B283" s="6" t="s">
        <v>31</v>
      </c>
      <c r="C283" s="6" t="s">
        <v>600</v>
      </c>
      <c r="D283" s="6" t="s">
        <v>601</v>
      </c>
      <c r="E283" s="6" t="s">
        <v>602</v>
      </c>
      <c r="F283" s="6" t="s">
        <v>603</v>
      </c>
      <c r="G283" s="6" t="s">
        <v>894</v>
      </c>
      <c r="H283" s="6" t="s">
        <v>605</v>
      </c>
      <c r="I283" s="6" t="s">
        <v>606</v>
      </c>
      <c r="J283" s="6" t="s">
        <v>895</v>
      </c>
      <c r="K283" s="1">
        <v>0</v>
      </c>
      <c r="L283" s="1">
        <v>0</v>
      </c>
      <c r="M283" s="1">
        <v>0</v>
      </c>
      <c r="N283" s="1">
        <v>9323.5400000000009</v>
      </c>
      <c r="O283" s="1">
        <v>9323.5400000000009</v>
      </c>
      <c r="P283" s="1">
        <v>9323.5400000000009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9323.5400000000009</v>
      </c>
      <c r="AG28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9323.5400000000009</v>
      </c>
      <c r="AH28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9323.5400000000009</v>
      </c>
    </row>
    <row r="284" spans="1:34" ht="75" customHeight="1" x14ac:dyDescent="0.25">
      <c r="A284" s="6" t="s">
        <v>30</v>
      </c>
      <c r="B284" s="6" t="s">
        <v>31</v>
      </c>
      <c r="C284" s="6" t="s">
        <v>600</v>
      </c>
      <c r="D284" s="6" t="s">
        <v>601</v>
      </c>
      <c r="E284" s="6" t="s">
        <v>602</v>
      </c>
      <c r="F284" s="6" t="s">
        <v>603</v>
      </c>
      <c r="G284" s="6" t="s">
        <v>896</v>
      </c>
      <c r="H284" s="6" t="s">
        <v>605</v>
      </c>
      <c r="I284" s="6" t="s">
        <v>606</v>
      </c>
      <c r="J284" s="6" t="s">
        <v>897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2423.4499999999998</v>
      </c>
      <c r="U284" s="1">
        <v>2423.4499999999998</v>
      </c>
      <c r="V284" s="1">
        <v>2423.4499999999998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2423.4499999999998</v>
      </c>
      <c r="AG28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2423.4499999999998</v>
      </c>
      <c r="AH28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2423.4499999999998</v>
      </c>
    </row>
    <row r="285" spans="1:34" ht="75" customHeight="1" x14ac:dyDescent="0.25">
      <c r="A285" s="6" t="s">
        <v>30</v>
      </c>
      <c r="B285" s="6" t="s">
        <v>31</v>
      </c>
      <c r="C285" s="6" t="s">
        <v>600</v>
      </c>
      <c r="D285" s="6" t="s">
        <v>601</v>
      </c>
      <c r="E285" s="6" t="s">
        <v>602</v>
      </c>
      <c r="F285" s="6" t="s">
        <v>603</v>
      </c>
      <c r="G285" s="6" t="s">
        <v>898</v>
      </c>
      <c r="H285" s="6" t="s">
        <v>605</v>
      </c>
      <c r="I285" s="6" t="s">
        <v>606</v>
      </c>
      <c r="J285" s="6" t="s">
        <v>899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1812.75</v>
      </c>
      <c r="AA285" s="1">
        <v>1812.75</v>
      </c>
      <c r="AB285" s="1">
        <v>1812.75</v>
      </c>
      <c r="AC285" s="1">
        <v>0</v>
      </c>
      <c r="AD285" s="1">
        <v>0</v>
      </c>
      <c r="AE285" s="1">
        <v>0</v>
      </c>
      <c r="AF28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1812.75</v>
      </c>
      <c r="AG28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1812.75</v>
      </c>
      <c r="AH28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1812.75</v>
      </c>
    </row>
    <row r="286" spans="1:34" ht="75" customHeight="1" x14ac:dyDescent="0.25">
      <c r="A286" s="6" t="s">
        <v>30</v>
      </c>
      <c r="B286" s="6" t="s">
        <v>31</v>
      </c>
      <c r="C286" s="6" t="s">
        <v>600</v>
      </c>
      <c r="D286" s="6" t="s">
        <v>601</v>
      </c>
      <c r="E286" s="6" t="s">
        <v>602</v>
      </c>
      <c r="F286" s="6" t="s">
        <v>603</v>
      </c>
      <c r="G286" s="6" t="s">
        <v>900</v>
      </c>
      <c r="H286" s="6" t="s">
        <v>605</v>
      </c>
      <c r="I286" s="6" t="s">
        <v>606</v>
      </c>
      <c r="J286" s="6" t="s">
        <v>901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26828.29</v>
      </c>
      <c r="X286" s="1">
        <v>26828.29</v>
      </c>
      <c r="Y286" s="1">
        <v>26828.29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26828.29</v>
      </c>
      <c r="AG28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26828.29</v>
      </c>
      <c r="AH28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26828.29</v>
      </c>
    </row>
    <row r="287" spans="1:34" ht="75" customHeight="1" x14ac:dyDescent="0.25">
      <c r="A287" s="6" t="s">
        <v>30</v>
      </c>
      <c r="B287" s="6" t="s">
        <v>31</v>
      </c>
      <c r="C287" s="6" t="s">
        <v>600</v>
      </c>
      <c r="D287" s="6" t="s">
        <v>601</v>
      </c>
      <c r="E287" s="6" t="s">
        <v>602</v>
      </c>
      <c r="F287" s="6" t="s">
        <v>603</v>
      </c>
      <c r="G287" s="6" t="s">
        <v>902</v>
      </c>
      <c r="H287" s="6" t="s">
        <v>605</v>
      </c>
      <c r="I287" s="6" t="s">
        <v>606</v>
      </c>
      <c r="J287" s="6" t="s">
        <v>903</v>
      </c>
      <c r="K287" s="1">
        <v>2699.9</v>
      </c>
      <c r="L287" s="1">
        <v>2699.9</v>
      </c>
      <c r="M287" s="1">
        <v>0</v>
      </c>
      <c r="N287" s="1">
        <v>0</v>
      </c>
      <c r="O287" s="1">
        <v>0</v>
      </c>
      <c r="P287" s="1">
        <v>2699.9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2699.9</v>
      </c>
      <c r="AG28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2699.9</v>
      </c>
      <c r="AH28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2699.9</v>
      </c>
    </row>
    <row r="288" spans="1:34" ht="75" customHeight="1" x14ac:dyDescent="0.25">
      <c r="A288" s="6" t="s">
        <v>30</v>
      </c>
      <c r="B288" s="6" t="s">
        <v>31</v>
      </c>
      <c r="C288" s="6" t="s">
        <v>600</v>
      </c>
      <c r="D288" s="6" t="s">
        <v>601</v>
      </c>
      <c r="E288" s="6" t="s">
        <v>602</v>
      </c>
      <c r="F288" s="6" t="s">
        <v>603</v>
      </c>
      <c r="G288" s="6" t="s">
        <v>904</v>
      </c>
      <c r="H288" s="6" t="s">
        <v>605</v>
      </c>
      <c r="I288" s="6" t="s">
        <v>606</v>
      </c>
      <c r="J288" s="6" t="s">
        <v>905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428.79</v>
      </c>
      <c r="R288" s="1">
        <v>428.79</v>
      </c>
      <c r="S288" s="1">
        <v>428.79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428.79</v>
      </c>
      <c r="AG28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428.79</v>
      </c>
      <c r="AH28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428.79</v>
      </c>
    </row>
    <row r="289" spans="1:34" ht="75" customHeight="1" x14ac:dyDescent="0.25">
      <c r="A289" s="6" t="s">
        <v>30</v>
      </c>
      <c r="B289" s="6" t="s">
        <v>31</v>
      </c>
      <c r="C289" s="6" t="s">
        <v>600</v>
      </c>
      <c r="D289" s="6" t="s">
        <v>601</v>
      </c>
      <c r="E289" s="6" t="s">
        <v>602</v>
      </c>
      <c r="F289" s="6" t="s">
        <v>603</v>
      </c>
      <c r="G289" s="6" t="s">
        <v>906</v>
      </c>
      <c r="H289" s="6" t="s">
        <v>605</v>
      </c>
      <c r="I289" s="6" t="s">
        <v>606</v>
      </c>
      <c r="J289" s="6" t="s">
        <v>907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15257.04</v>
      </c>
      <c r="U289" s="1">
        <v>15257.04</v>
      </c>
      <c r="V289" s="1">
        <v>15257.04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15257.04</v>
      </c>
      <c r="AG28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15257.04</v>
      </c>
      <c r="AH28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15257.04</v>
      </c>
    </row>
    <row r="290" spans="1:34" ht="75" customHeight="1" x14ac:dyDescent="0.25">
      <c r="A290" s="6" t="s">
        <v>30</v>
      </c>
      <c r="B290" s="6" t="s">
        <v>31</v>
      </c>
      <c r="C290" s="6" t="s">
        <v>600</v>
      </c>
      <c r="D290" s="6" t="s">
        <v>601</v>
      </c>
      <c r="E290" s="6" t="s">
        <v>602</v>
      </c>
      <c r="F290" s="6" t="s">
        <v>603</v>
      </c>
      <c r="G290" s="6" t="s">
        <v>908</v>
      </c>
      <c r="H290" s="6" t="s">
        <v>605</v>
      </c>
      <c r="I290" s="6" t="s">
        <v>606</v>
      </c>
      <c r="J290" s="6" t="s">
        <v>909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9882.52</v>
      </c>
      <c r="R290" s="1">
        <v>9882.52</v>
      </c>
      <c r="S290" s="1">
        <v>9882.52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9882.52</v>
      </c>
      <c r="AG29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9882.52</v>
      </c>
      <c r="AH29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9882.52</v>
      </c>
    </row>
    <row r="291" spans="1:34" ht="75" customHeight="1" x14ac:dyDescent="0.25">
      <c r="A291" s="6" t="s">
        <v>30</v>
      </c>
      <c r="B291" s="6" t="s">
        <v>31</v>
      </c>
      <c r="C291" s="6" t="s">
        <v>600</v>
      </c>
      <c r="D291" s="6" t="s">
        <v>601</v>
      </c>
      <c r="E291" s="6" t="s">
        <v>602</v>
      </c>
      <c r="F291" s="6" t="s">
        <v>603</v>
      </c>
      <c r="G291" s="6" t="s">
        <v>910</v>
      </c>
      <c r="H291" s="6" t="s">
        <v>605</v>
      </c>
      <c r="I291" s="6" t="s">
        <v>606</v>
      </c>
      <c r="J291" s="6" t="s">
        <v>911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2604.46</v>
      </c>
      <c r="X291" s="1">
        <v>2604.46</v>
      </c>
      <c r="Y291" s="1">
        <v>2604.46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2604.46</v>
      </c>
      <c r="AG29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2604.46</v>
      </c>
      <c r="AH29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2604.46</v>
      </c>
    </row>
    <row r="292" spans="1:34" ht="75" customHeight="1" x14ac:dyDescent="0.25">
      <c r="A292" s="6" t="s">
        <v>30</v>
      </c>
      <c r="B292" s="6" t="s">
        <v>31</v>
      </c>
      <c r="C292" s="6" t="s">
        <v>600</v>
      </c>
      <c r="D292" s="6" t="s">
        <v>601</v>
      </c>
      <c r="E292" s="6" t="s">
        <v>602</v>
      </c>
      <c r="F292" s="6" t="s">
        <v>603</v>
      </c>
      <c r="G292" s="6" t="s">
        <v>912</v>
      </c>
      <c r="H292" s="6" t="s">
        <v>605</v>
      </c>
      <c r="I292" s="6" t="s">
        <v>606</v>
      </c>
      <c r="J292" s="6" t="s">
        <v>913</v>
      </c>
      <c r="K292" s="1">
        <v>19648</v>
      </c>
      <c r="L292" s="1">
        <v>19648</v>
      </c>
      <c r="M292" s="1">
        <v>0</v>
      </c>
      <c r="N292" s="1">
        <v>0</v>
      </c>
      <c r="O292" s="1">
        <v>0</v>
      </c>
      <c r="P292" s="1">
        <v>19648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19648</v>
      </c>
      <c r="AG29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19648</v>
      </c>
      <c r="AH29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19648</v>
      </c>
    </row>
    <row r="293" spans="1:34" ht="75" customHeight="1" x14ac:dyDescent="0.25">
      <c r="A293" s="6" t="s">
        <v>30</v>
      </c>
      <c r="B293" s="6" t="s">
        <v>31</v>
      </c>
      <c r="C293" s="6" t="s">
        <v>600</v>
      </c>
      <c r="D293" s="6" t="s">
        <v>601</v>
      </c>
      <c r="E293" s="6" t="s">
        <v>602</v>
      </c>
      <c r="F293" s="6" t="s">
        <v>603</v>
      </c>
      <c r="G293" s="6" t="s">
        <v>912</v>
      </c>
      <c r="H293" s="6" t="s">
        <v>605</v>
      </c>
      <c r="I293" s="6" t="s">
        <v>606</v>
      </c>
      <c r="J293" s="6" t="s">
        <v>649</v>
      </c>
      <c r="K293" s="1">
        <v>19648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19648</v>
      </c>
      <c r="AG29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29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294" spans="1:34" ht="75" customHeight="1" x14ac:dyDescent="0.25">
      <c r="A294" s="6" t="s">
        <v>30</v>
      </c>
      <c r="B294" s="6" t="s">
        <v>31</v>
      </c>
      <c r="C294" s="6" t="s">
        <v>600</v>
      </c>
      <c r="D294" s="6" t="s">
        <v>601</v>
      </c>
      <c r="E294" s="6" t="s">
        <v>602</v>
      </c>
      <c r="F294" s="6" t="s">
        <v>603</v>
      </c>
      <c r="G294" s="6" t="s">
        <v>914</v>
      </c>
      <c r="H294" s="6" t="s">
        <v>605</v>
      </c>
      <c r="I294" s="6" t="s">
        <v>606</v>
      </c>
      <c r="J294" s="6" t="s">
        <v>915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14280.16</v>
      </c>
      <c r="U294" s="1">
        <v>14280.16</v>
      </c>
      <c r="V294" s="1">
        <v>14280.16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14280.16</v>
      </c>
      <c r="AG29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14280.16</v>
      </c>
      <c r="AH29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14280.16</v>
      </c>
    </row>
    <row r="295" spans="1:34" ht="75" customHeight="1" x14ac:dyDescent="0.25">
      <c r="A295" s="6" t="s">
        <v>30</v>
      </c>
      <c r="B295" s="6" t="s">
        <v>31</v>
      </c>
      <c r="C295" s="6" t="s">
        <v>600</v>
      </c>
      <c r="D295" s="6" t="s">
        <v>601</v>
      </c>
      <c r="E295" s="6" t="s">
        <v>602</v>
      </c>
      <c r="F295" s="6" t="s">
        <v>603</v>
      </c>
      <c r="G295" s="6" t="s">
        <v>916</v>
      </c>
      <c r="H295" s="6" t="s">
        <v>605</v>
      </c>
      <c r="I295" s="6" t="s">
        <v>606</v>
      </c>
      <c r="J295" s="6" t="s">
        <v>917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12853.24</v>
      </c>
      <c r="R295" s="1">
        <v>12853.24</v>
      </c>
      <c r="S295" s="1">
        <v>12853.24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12853.24</v>
      </c>
      <c r="AG29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12853.24</v>
      </c>
      <c r="AH29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12853.24</v>
      </c>
    </row>
    <row r="296" spans="1:34" ht="75" customHeight="1" x14ac:dyDescent="0.25">
      <c r="A296" s="6" t="s">
        <v>30</v>
      </c>
      <c r="B296" s="6" t="s">
        <v>31</v>
      </c>
      <c r="C296" s="6" t="s">
        <v>600</v>
      </c>
      <c r="D296" s="6" t="s">
        <v>601</v>
      </c>
      <c r="E296" s="6" t="s">
        <v>602</v>
      </c>
      <c r="F296" s="6" t="s">
        <v>603</v>
      </c>
      <c r="G296" s="6" t="s">
        <v>918</v>
      </c>
      <c r="H296" s="6" t="s">
        <v>605</v>
      </c>
      <c r="I296" s="6" t="s">
        <v>606</v>
      </c>
      <c r="J296" s="6" t="s">
        <v>919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2713.08</v>
      </c>
      <c r="U296" s="1">
        <v>2713.08</v>
      </c>
      <c r="V296" s="1">
        <v>2713.08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2713.08</v>
      </c>
      <c r="AG29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2713.08</v>
      </c>
      <c r="AH29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2713.08</v>
      </c>
    </row>
    <row r="297" spans="1:34" ht="75" customHeight="1" x14ac:dyDescent="0.25">
      <c r="A297" s="6" t="s">
        <v>30</v>
      </c>
      <c r="B297" s="6" t="s">
        <v>31</v>
      </c>
      <c r="C297" s="6" t="s">
        <v>600</v>
      </c>
      <c r="D297" s="6" t="s">
        <v>601</v>
      </c>
      <c r="E297" s="6" t="s">
        <v>602</v>
      </c>
      <c r="F297" s="6" t="s">
        <v>603</v>
      </c>
      <c r="G297" s="6" t="s">
        <v>920</v>
      </c>
      <c r="H297" s="6" t="s">
        <v>605</v>
      </c>
      <c r="I297" s="6" t="s">
        <v>606</v>
      </c>
      <c r="J297" s="6" t="s">
        <v>921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1408</v>
      </c>
      <c r="AD297" s="1">
        <v>1408</v>
      </c>
      <c r="AE297" s="1">
        <v>1408</v>
      </c>
      <c r="AF29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1408</v>
      </c>
      <c r="AG29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1408</v>
      </c>
      <c r="AH29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1408</v>
      </c>
    </row>
    <row r="298" spans="1:34" ht="75" customHeight="1" x14ac:dyDescent="0.25">
      <c r="A298" s="6" t="s">
        <v>30</v>
      </c>
      <c r="B298" s="6" t="s">
        <v>31</v>
      </c>
      <c r="C298" s="6" t="s">
        <v>600</v>
      </c>
      <c r="D298" s="6" t="s">
        <v>601</v>
      </c>
      <c r="E298" s="6" t="s">
        <v>602</v>
      </c>
      <c r="F298" s="6" t="s">
        <v>603</v>
      </c>
      <c r="G298" s="6" t="s">
        <v>922</v>
      </c>
      <c r="H298" s="6" t="s">
        <v>605</v>
      </c>
      <c r="I298" s="6" t="s">
        <v>606</v>
      </c>
      <c r="J298" s="6" t="s">
        <v>923</v>
      </c>
      <c r="K298" s="1">
        <v>0</v>
      </c>
      <c r="L298" s="1">
        <v>0</v>
      </c>
      <c r="M298" s="1">
        <v>0</v>
      </c>
      <c r="N298" s="1">
        <v>21016.98</v>
      </c>
      <c r="O298" s="1">
        <v>21016.98</v>
      </c>
      <c r="P298" s="1">
        <v>21016.98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21016.98</v>
      </c>
      <c r="AG29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21016.98</v>
      </c>
      <c r="AH29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21016.98</v>
      </c>
    </row>
    <row r="299" spans="1:34" ht="75" customHeight="1" x14ac:dyDescent="0.25">
      <c r="A299" s="6" t="s">
        <v>30</v>
      </c>
      <c r="B299" s="6" t="s">
        <v>31</v>
      </c>
      <c r="C299" s="6" t="s">
        <v>600</v>
      </c>
      <c r="D299" s="6" t="s">
        <v>601</v>
      </c>
      <c r="E299" s="6" t="s">
        <v>602</v>
      </c>
      <c r="F299" s="6" t="s">
        <v>603</v>
      </c>
      <c r="G299" s="6" t="s">
        <v>924</v>
      </c>
      <c r="H299" s="6" t="s">
        <v>605</v>
      </c>
      <c r="I299" s="6" t="s">
        <v>606</v>
      </c>
      <c r="J299" s="6" t="s">
        <v>925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782.93</v>
      </c>
      <c r="U299" s="1">
        <v>782.93</v>
      </c>
      <c r="V299" s="1">
        <v>782.93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782.93</v>
      </c>
      <c r="AG29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782.93</v>
      </c>
      <c r="AH29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782.93</v>
      </c>
    </row>
    <row r="300" spans="1:34" ht="75" customHeight="1" x14ac:dyDescent="0.25">
      <c r="A300" s="6" t="s">
        <v>30</v>
      </c>
      <c r="B300" s="6" t="s">
        <v>31</v>
      </c>
      <c r="C300" s="6" t="s">
        <v>600</v>
      </c>
      <c r="D300" s="6" t="s">
        <v>601</v>
      </c>
      <c r="E300" s="6" t="s">
        <v>602</v>
      </c>
      <c r="F300" s="6" t="s">
        <v>603</v>
      </c>
      <c r="G300" s="6" t="s">
        <v>926</v>
      </c>
      <c r="H300" s="6" t="s">
        <v>605</v>
      </c>
      <c r="I300" s="6" t="s">
        <v>606</v>
      </c>
      <c r="J300" s="6" t="s">
        <v>927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3654</v>
      </c>
      <c r="AA300" s="1">
        <v>3654</v>
      </c>
      <c r="AB300" s="1">
        <v>0</v>
      </c>
      <c r="AC300" s="1">
        <v>0</v>
      </c>
      <c r="AD300" s="1">
        <v>0</v>
      </c>
      <c r="AE300" s="1">
        <v>3654</v>
      </c>
      <c r="AF30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3654</v>
      </c>
      <c r="AG30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3654</v>
      </c>
      <c r="AH30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3654</v>
      </c>
    </row>
    <row r="301" spans="1:34" ht="75" customHeight="1" x14ac:dyDescent="0.25">
      <c r="A301" s="6" t="s">
        <v>30</v>
      </c>
      <c r="B301" s="6" t="s">
        <v>31</v>
      </c>
      <c r="C301" s="6" t="s">
        <v>600</v>
      </c>
      <c r="D301" s="6" t="s">
        <v>601</v>
      </c>
      <c r="E301" s="6" t="s">
        <v>602</v>
      </c>
      <c r="F301" s="6" t="s">
        <v>603</v>
      </c>
      <c r="G301" s="6" t="s">
        <v>928</v>
      </c>
      <c r="H301" s="6" t="s">
        <v>605</v>
      </c>
      <c r="I301" s="6" t="s">
        <v>606</v>
      </c>
      <c r="J301" s="6" t="s">
        <v>929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4222.82</v>
      </c>
      <c r="R301" s="1">
        <v>4222.82</v>
      </c>
      <c r="S301" s="1">
        <v>4222.82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4222.82</v>
      </c>
      <c r="AG30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4222.82</v>
      </c>
      <c r="AH30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4222.82</v>
      </c>
    </row>
    <row r="302" spans="1:34" ht="75" customHeight="1" x14ac:dyDescent="0.25">
      <c r="A302" s="6" t="s">
        <v>30</v>
      </c>
      <c r="B302" s="6" t="s">
        <v>31</v>
      </c>
      <c r="C302" s="6" t="s">
        <v>600</v>
      </c>
      <c r="D302" s="6" t="s">
        <v>601</v>
      </c>
      <c r="E302" s="6" t="s">
        <v>602</v>
      </c>
      <c r="F302" s="6" t="s">
        <v>603</v>
      </c>
      <c r="G302" s="6" t="s">
        <v>930</v>
      </c>
      <c r="H302" s="6" t="s">
        <v>605</v>
      </c>
      <c r="I302" s="6" t="s">
        <v>606</v>
      </c>
      <c r="J302" s="6" t="s">
        <v>931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18486.53</v>
      </c>
      <c r="R302" s="1">
        <v>18486.53</v>
      </c>
      <c r="S302" s="1">
        <v>18486.53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18486.53</v>
      </c>
      <c r="AG30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18486.53</v>
      </c>
      <c r="AH30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18486.53</v>
      </c>
    </row>
    <row r="303" spans="1:34" ht="75" customHeight="1" x14ac:dyDescent="0.25">
      <c r="A303" s="6" t="s">
        <v>30</v>
      </c>
      <c r="B303" s="6" t="s">
        <v>31</v>
      </c>
      <c r="C303" s="6" t="s">
        <v>600</v>
      </c>
      <c r="D303" s="6" t="s">
        <v>601</v>
      </c>
      <c r="E303" s="6" t="s">
        <v>602</v>
      </c>
      <c r="F303" s="6" t="s">
        <v>603</v>
      </c>
      <c r="G303" s="6" t="s">
        <v>932</v>
      </c>
      <c r="H303" s="6" t="s">
        <v>605</v>
      </c>
      <c r="I303" s="6" t="s">
        <v>606</v>
      </c>
      <c r="J303" s="6" t="s">
        <v>933</v>
      </c>
      <c r="K303" s="1">
        <v>0</v>
      </c>
      <c r="L303" s="1">
        <v>0</v>
      </c>
      <c r="M303" s="1">
        <v>0</v>
      </c>
      <c r="N303" s="1">
        <v>4071.07</v>
      </c>
      <c r="O303" s="1">
        <v>4071.07</v>
      </c>
      <c r="P303" s="1">
        <v>4071.07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4071.07</v>
      </c>
      <c r="AG30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4071.07</v>
      </c>
      <c r="AH30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4071.07</v>
      </c>
    </row>
    <row r="304" spans="1:34" ht="75" customHeight="1" x14ac:dyDescent="0.25">
      <c r="A304" s="6" t="s">
        <v>30</v>
      </c>
      <c r="B304" s="6" t="s">
        <v>31</v>
      </c>
      <c r="C304" s="6" t="s">
        <v>600</v>
      </c>
      <c r="D304" s="6" t="s">
        <v>601</v>
      </c>
      <c r="E304" s="6" t="s">
        <v>602</v>
      </c>
      <c r="F304" s="6" t="s">
        <v>603</v>
      </c>
      <c r="G304" s="6" t="s">
        <v>934</v>
      </c>
      <c r="H304" s="6" t="s">
        <v>605</v>
      </c>
      <c r="I304" s="6" t="s">
        <v>606</v>
      </c>
      <c r="J304" s="6" t="s">
        <v>935</v>
      </c>
      <c r="K304" s="1">
        <v>21117.34</v>
      </c>
      <c r="L304" s="1">
        <v>21117.34</v>
      </c>
      <c r="M304" s="1">
        <v>0</v>
      </c>
      <c r="N304" s="1">
        <v>0</v>
      </c>
      <c r="O304" s="1">
        <v>0</v>
      </c>
      <c r="P304" s="1">
        <v>21117.34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21117.34</v>
      </c>
      <c r="AG30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21117.34</v>
      </c>
      <c r="AH30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21117.34</v>
      </c>
    </row>
    <row r="305" spans="1:34" ht="75" customHeight="1" x14ac:dyDescent="0.25">
      <c r="A305" s="6" t="s">
        <v>30</v>
      </c>
      <c r="B305" s="6" t="s">
        <v>31</v>
      </c>
      <c r="C305" s="6" t="s">
        <v>600</v>
      </c>
      <c r="D305" s="6" t="s">
        <v>601</v>
      </c>
      <c r="E305" s="6" t="s">
        <v>602</v>
      </c>
      <c r="F305" s="6" t="s">
        <v>603</v>
      </c>
      <c r="G305" s="6" t="s">
        <v>936</v>
      </c>
      <c r="H305" s="6" t="s">
        <v>605</v>
      </c>
      <c r="I305" s="6" t="s">
        <v>606</v>
      </c>
      <c r="J305" s="6" t="s">
        <v>937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14558.13</v>
      </c>
      <c r="AD305" s="1">
        <v>14558.13</v>
      </c>
      <c r="AE305" s="1">
        <v>0</v>
      </c>
      <c r="AF30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14558.13</v>
      </c>
      <c r="AG30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14558.13</v>
      </c>
      <c r="AH30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306" spans="1:34" ht="75" customHeight="1" x14ac:dyDescent="0.25">
      <c r="A306" s="6" t="s">
        <v>30</v>
      </c>
      <c r="B306" s="6" t="s">
        <v>31</v>
      </c>
      <c r="C306" s="6" t="s">
        <v>600</v>
      </c>
      <c r="D306" s="6" t="s">
        <v>601</v>
      </c>
      <c r="E306" s="6" t="s">
        <v>602</v>
      </c>
      <c r="F306" s="6" t="s">
        <v>603</v>
      </c>
      <c r="G306" s="6" t="s">
        <v>938</v>
      </c>
      <c r="H306" s="6" t="s">
        <v>605</v>
      </c>
      <c r="I306" s="6" t="s">
        <v>606</v>
      </c>
      <c r="J306" s="6" t="s">
        <v>939</v>
      </c>
      <c r="K306" s="1">
        <v>0</v>
      </c>
      <c r="L306" s="1">
        <v>0</v>
      </c>
      <c r="M306" s="1">
        <v>0</v>
      </c>
      <c r="N306" s="1">
        <v>13277.97</v>
      </c>
      <c r="O306" s="1">
        <v>13277.97</v>
      </c>
      <c r="P306" s="1">
        <v>13277.97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13277.97</v>
      </c>
      <c r="AG30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13277.97</v>
      </c>
      <c r="AH30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13277.97</v>
      </c>
    </row>
    <row r="307" spans="1:34" ht="75" customHeight="1" x14ac:dyDescent="0.25">
      <c r="A307" s="6" t="s">
        <v>30</v>
      </c>
      <c r="B307" s="6" t="s">
        <v>31</v>
      </c>
      <c r="C307" s="6" t="s">
        <v>600</v>
      </c>
      <c r="D307" s="6" t="s">
        <v>601</v>
      </c>
      <c r="E307" s="6" t="s">
        <v>602</v>
      </c>
      <c r="F307" s="6" t="s">
        <v>603</v>
      </c>
      <c r="G307" s="6" t="s">
        <v>940</v>
      </c>
      <c r="H307" s="6" t="s">
        <v>605</v>
      </c>
      <c r="I307" s="6" t="s">
        <v>606</v>
      </c>
      <c r="J307" s="6" t="s">
        <v>941</v>
      </c>
      <c r="K307" s="1">
        <v>0</v>
      </c>
      <c r="L307" s="1">
        <v>0</v>
      </c>
      <c r="M307" s="1">
        <v>0</v>
      </c>
      <c r="N307" s="1">
        <v>1968.98</v>
      </c>
      <c r="O307" s="1">
        <v>1968.98</v>
      </c>
      <c r="P307" s="1">
        <v>1968.98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1968.98</v>
      </c>
      <c r="AG30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1968.98</v>
      </c>
      <c r="AH30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1968.98</v>
      </c>
    </row>
    <row r="308" spans="1:34" ht="75" customHeight="1" x14ac:dyDescent="0.25">
      <c r="A308" s="6" t="s">
        <v>30</v>
      </c>
      <c r="B308" s="6" t="s">
        <v>31</v>
      </c>
      <c r="C308" s="6" t="s">
        <v>600</v>
      </c>
      <c r="D308" s="6" t="s">
        <v>601</v>
      </c>
      <c r="E308" s="6" t="s">
        <v>602</v>
      </c>
      <c r="F308" s="6" t="s">
        <v>603</v>
      </c>
      <c r="G308" s="6" t="s">
        <v>942</v>
      </c>
      <c r="H308" s="6" t="s">
        <v>605</v>
      </c>
      <c r="I308" s="6" t="s">
        <v>606</v>
      </c>
      <c r="J308" s="6" t="s">
        <v>943</v>
      </c>
      <c r="K308" s="1">
        <v>0</v>
      </c>
      <c r="L308" s="1">
        <v>0</v>
      </c>
      <c r="M308" s="1">
        <v>0</v>
      </c>
      <c r="N308" s="1">
        <v>2291.67</v>
      </c>
      <c r="O308" s="1">
        <v>2291.67</v>
      </c>
      <c r="P308" s="1">
        <v>0</v>
      </c>
      <c r="Q308" s="1">
        <v>0</v>
      </c>
      <c r="R308" s="1">
        <v>0</v>
      </c>
      <c r="S308" s="1">
        <v>2291.67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2291.67</v>
      </c>
      <c r="AG30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2291.67</v>
      </c>
      <c r="AH30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2291.67</v>
      </c>
    </row>
    <row r="309" spans="1:34" ht="75" customHeight="1" x14ac:dyDescent="0.25">
      <c r="A309" s="6" t="s">
        <v>30</v>
      </c>
      <c r="B309" s="6" t="s">
        <v>31</v>
      </c>
      <c r="C309" s="6" t="s">
        <v>600</v>
      </c>
      <c r="D309" s="6" t="s">
        <v>601</v>
      </c>
      <c r="E309" s="6" t="s">
        <v>602</v>
      </c>
      <c r="F309" s="6" t="s">
        <v>603</v>
      </c>
      <c r="G309" s="6" t="s">
        <v>944</v>
      </c>
      <c r="H309" s="6" t="s">
        <v>605</v>
      </c>
      <c r="I309" s="6" t="s">
        <v>606</v>
      </c>
      <c r="J309" s="6" t="s">
        <v>945</v>
      </c>
      <c r="K309" s="1">
        <v>814.08</v>
      </c>
      <c r="L309" s="1">
        <v>814.08</v>
      </c>
      <c r="M309" s="1">
        <v>0</v>
      </c>
      <c r="N309" s="1">
        <v>0</v>
      </c>
      <c r="O309" s="1">
        <v>0</v>
      </c>
      <c r="P309" s="1">
        <v>814.08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814.08</v>
      </c>
      <c r="AG30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814.08</v>
      </c>
      <c r="AH30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814.08</v>
      </c>
    </row>
    <row r="310" spans="1:34" ht="75" customHeight="1" x14ac:dyDescent="0.25">
      <c r="A310" s="6" t="s">
        <v>30</v>
      </c>
      <c r="B310" s="6" t="s">
        <v>31</v>
      </c>
      <c r="C310" s="6" t="s">
        <v>600</v>
      </c>
      <c r="D310" s="6" t="s">
        <v>601</v>
      </c>
      <c r="E310" s="6" t="s">
        <v>602</v>
      </c>
      <c r="F310" s="6" t="s">
        <v>603</v>
      </c>
      <c r="G310" s="6" t="s">
        <v>946</v>
      </c>
      <c r="H310" s="6" t="s">
        <v>605</v>
      </c>
      <c r="I310" s="6" t="s">
        <v>606</v>
      </c>
      <c r="J310" s="6" t="s">
        <v>947</v>
      </c>
      <c r="K310" s="1">
        <v>12641.59</v>
      </c>
      <c r="L310" s="1">
        <v>12641.59</v>
      </c>
      <c r="M310" s="1">
        <v>0</v>
      </c>
      <c r="N310" s="1">
        <v>0</v>
      </c>
      <c r="O310" s="1">
        <v>0</v>
      </c>
      <c r="P310" s="1">
        <v>12641.59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12641.59</v>
      </c>
      <c r="AG31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12641.59</v>
      </c>
      <c r="AH31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12641.59</v>
      </c>
    </row>
    <row r="311" spans="1:34" ht="75" customHeight="1" x14ac:dyDescent="0.25">
      <c r="A311" s="6" t="s">
        <v>30</v>
      </c>
      <c r="B311" s="6" t="s">
        <v>31</v>
      </c>
      <c r="C311" s="6" t="s">
        <v>600</v>
      </c>
      <c r="D311" s="6" t="s">
        <v>601</v>
      </c>
      <c r="E311" s="6" t="s">
        <v>602</v>
      </c>
      <c r="F311" s="6" t="s">
        <v>603</v>
      </c>
      <c r="G311" s="6" t="s">
        <v>948</v>
      </c>
      <c r="H311" s="6" t="s">
        <v>605</v>
      </c>
      <c r="I311" s="6" t="s">
        <v>606</v>
      </c>
      <c r="J311" s="6" t="s">
        <v>949</v>
      </c>
      <c r="K311" s="1">
        <v>0</v>
      </c>
      <c r="L311" s="1">
        <v>0</v>
      </c>
      <c r="M311" s="1">
        <v>0</v>
      </c>
      <c r="N311" s="1">
        <v>12416.46</v>
      </c>
      <c r="O311" s="1">
        <v>12416.46</v>
      </c>
      <c r="P311" s="1">
        <v>12416.46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12416.46</v>
      </c>
      <c r="AG31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12416.46</v>
      </c>
      <c r="AH31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12416.46</v>
      </c>
    </row>
    <row r="312" spans="1:34" ht="75" customHeight="1" x14ac:dyDescent="0.25">
      <c r="A312" s="6" t="s">
        <v>30</v>
      </c>
      <c r="B312" s="6" t="s">
        <v>31</v>
      </c>
      <c r="C312" s="6" t="s">
        <v>600</v>
      </c>
      <c r="D312" s="6" t="s">
        <v>601</v>
      </c>
      <c r="E312" s="6" t="s">
        <v>602</v>
      </c>
      <c r="F312" s="6" t="s">
        <v>603</v>
      </c>
      <c r="G312" s="6" t="s">
        <v>950</v>
      </c>
      <c r="H312" s="6" t="s">
        <v>605</v>
      </c>
      <c r="I312" s="6" t="s">
        <v>606</v>
      </c>
      <c r="J312" s="6" t="s">
        <v>951</v>
      </c>
      <c r="K312" s="1">
        <v>0</v>
      </c>
      <c r="L312" s="1">
        <v>0</v>
      </c>
      <c r="M312" s="1">
        <v>0</v>
      </c>
      <c r="N312" s="1">
        <v>22421.119999999999</v>
      </c>
      <c r="O312" s="1">
        <v>22421.119999999999</v>
      </c>
      <c r="P312" s="1">
        <v>22421.119999999999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22421.119999999999</v>
      </c>
      <c r="AG31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22421.119999999999</v>
      </c>
      <c r="AH31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22421.119999999999</v>
      </c>
    </row>
    <row r="313" spans="1:34" ht="75" customHeight="1" x14ac:dyDescent="0.25">
      <c r="A313" s="6" t="s">
        <v>30</v>
      </c>
      <c r="B313" s="6" t="s">
        <v>31</v>
      </c>
      <c r="C313" s="6" t="s">
        <v>600</v>
      </c>
      <c r="D313" s="6" t="s">
        <v>601</v>
      </c>
      <c r="E313" s="6" t="s">
        <v>602</v>
      </c>
      <c r="F313" s="6" t="s">
        <v>603</v>
      </c>
      <c r="G313" s="6" t="s">
        <v>952</v>
      </c>
      <c r="H313" s="6" t="s">
        <v>605</v>
      </c>
      <c r="I313" s="6" t="s">
        <v>606</v>
      </c>
      <c r="J313" s="6" t="s">
        <v>953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18870.53</v>
      </c>
      <c r="AA313" s="1">
        <v>18870.53</v>
      </c>
      <c r="AB313" s="1">
        <v>18870.53</v>
      </c>
      <c r="AC313" s="1">
        <v>0</v>
      </c>
      <c r="AD313" s="1">
        <v>0</v>
      </c>
      <c r="AE313" s="1">
        <v>0</v>
      </c>
      <c r="AF31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18870.53</v>
      </c>
      <c r="AG31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18870.53</v>
      </c>
      <c r="AH31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18870.53</v>
      </c>
    </row>
    <row r="314" spans="1:34" ht="75" customHeight="1" x14ac:dyDescent="0.25">
      <c r="A314" s="6" t="s">
        <v>30</v>
      </c>
      <c r="B314" s="6" t="s">
        <v>31</v>
      </c>
      <c r="C314" s="6" t="s">
        <v>600</v>
      </c>
      <c r="D314" s="6" t="s">
        <v>601</v>
      </c>
      <c r="E314" s="6" t="s">
        <v>602</v>
      </c>
      <c r="F314" s="6" t="s">
        <v>603</v>
      </c>
      <c r="G314" s="6" t="s">
        <v>954</v>
      </c>
      <c r="H314" s="6" t="s">
        <v>605</v>
      </c>
      <c r="I314" s="6" t="s">
        <v>606</v>
      </c>
      <c r="J314" s="6" t="s">
        <v>955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5263.39</v>
      </c>
      <c r="U314" s="1">
        <v>5263.39</v>
      </c>
      <c r="V314" s="1">
        <v>5263.39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5263.39</v>
      </c>
      <c r="AG31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5263.39</v>
      </c>
      <c r="AH31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5263.39</v>
      </c>
    </row>
    <row r="315" spans="1:34" ht="75" customHeight="1" x14ac:dyDescent="0.25">
      <c r="A315" s="6" t="s">
        <v>30</v>
      </c>
      <c r="B315" s="6" t="s">
        <v>31</v>
      </c>
      <c r="C315" s="6" t="s">
        <v>600</v>
      </c>
      <c r="D315" s="6" t="s">
        <v>601</v>
      </c>
      <c r="E315" s="6" t="s">
        <v>602</v>
      </c>
      <c r="F315" s="6" t="s">
        <v>603</v>
      </c>
      <c r="G315" s="6" t="s">
        <v>956</v>
      </c>
      <c r="H315" s="6" t="s">
        <v>605</v>
      </c>
      <c r="I315" s="6" t="s">
        <v>606</v>
      </c>
      <c r="J315" s="6" t="s">
        <v>957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476.01</v>
      </c>
      <c r="R315" s="1">
        <v>476.01</v>
      </c>
      <c r="S315" s="1">
        <v>476.01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476.01</v>
      </c>
      <c r="AG31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476.01</v>
      </c>
      <c r="AH31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476.01</v>
      </c>
    </row>
    <row r="316" spans="1:34" ht="75" customHeight="1" x14ac:dyDescent="0.25">
      <c r="A316" s="6" t="s">
        <v>30</v>
      </c>
      <c r="B316" s="6" t="s">
        <v>31</v>
      </c>
      <c r="C316" s="6" t="s">
        <v>600</v>
      </c>
      <c r="D316" s="6" t="s">
        <v>601</v>
      </c>
      <c r="E316" s="6" t="s">
        <v>602</v>
      </c>
      <c r="F316" s="6" t="s">
        <v>603</v>
      </c>
      <c r="G316" s="6" t="s">
        <v>958</v>
      </c>
      <c r="H316" s="6" t="s">
        <v>605</v>
      </c>
      <c r="I316" s="6" t="s">
        <v>606</v>
      </c>
      <c r="J316" s="6" t="s">
        <v>959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16793.5</v>
      </c>
      <c r="AA316" s="1">
        <v>16793.5</v>
      </c>
      <c r="AB316" s="1">
        <v>16793.5</v>
      </c>
      <c r="AC316" s="1">
        <v>0</v>
      </c>
      <c r="AD316" s="1">
        <v>0</v>
      </c>
      <c r="AE316" s="1">
        <v>0</v>
      </c>
      <c r="AF31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16793.5</v>
      </c>
      <c r="AG31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16793.5</v>
      </c>
      <c r="AH31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16793.5</v>
      </c>
    </row>
    <row r="317" spans="1:34" ht="75" customHeight="1" x14ac:dyDescent="0.25">
      <c r="A317" s="6" t="s">
        <v>30</v>
      </c>
      <c r="B317" s="6" t="s">
        <v>31</v>
      </c>
      <c r="C317" s="6" t="s">
        <v>600</v>
      </c>
      <c r="D317" s="6" t="s">
        <v>601</v>
      </c>
      <c r="E317" s="6" t="s">
        <v>602</v>
      </c>
      <c r="F317" s="6" t="s">
        <v>603</v>
      </c>
      <c r="G317" s="6" t="s">
        <v>960</v>
      </c>
      <c r="H317" s="6" t="s">
        <v>605</v>
      </c>
      <c r="I317" s="6" t="s">
        <v>606</v>
      </c>
      <c r="J317" s="6" t="s">
        <v>961</v>
      </c>
      <c r="K317" s="1">
        <v>0</v>
      </c>
      <c r="L317" s="1">
        <v>0</v>
      </c>
      <c r="M317" s="1">
        <v>0</v>
      </c>
      <c r="N317" s="1">
        <v>36926.94</v>
      </c>
      <c r="O317" s="1">
        <v>36926.94</v>
      </c>
      <c r="P317" s="1">
        <v>36926.94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36926.94</v>
      </c>
      <c r="AG31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36926.94</v>
      </c>
      <c r="AH31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36926.94</v>
      </c>
    </row>
    <row r="318" spans="1:34" ht="75" customHeight="1" x14ac:dyDescent="0.25">
      <c r="A318" s="6" t="s">
        <v>30</v>
      </c>
      <c r="B318" s="6" t="s">
        <v>31</v>
      </c>
      <c r="C318" s="6" t="s">
        <v>600</v>
      </c>
      <c r="D318" s="6" t="s">
        <v>601</v>
      </c>
      <c r="E318" s="6" t="s">
        <v>602</v>
      </c>
      <c r="F318" s="6" t="s">
        <v>603</v>
      </c>
      <c r="G318" s="6" t="s">
        <v>962</v>
      </c>
      <c r="H318" s="6" t="s">
        <v>605</v>
      </c>
      <c r="I318" s="6" t="s">
        <v>606</v>
      </c>
      <c r="J318" s="6" t="s">
        <v>963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2456.1799999999998</v>
      </c>
      <c r="AA318" s="1">
        <v>2456.1799999999998</v>
      </c>
      <c r="AB318" s="1">
        <v>2456.1799999999998</v>
      </c>
      <c r="AC318" s="1">
        <v>0</v>
      </c>
      <c r="AD318" s="1">
        <v>0</v>
      </c>
      <c r="AE318" s="1">
        <v>0</v>
      </c>
      <c r="AF31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2456.1799999999998</v>
      </c>
      <c r="AG31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2456.1799999999998</v>
      </c>
      <c r="AH31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2456.1799999999998</v>
      </c>
    </row>
    <row r="319" spans="1:34" ht="75" customHeight="1" x14ac:dyDescent="0.25">
      <c r="A319" s="6" t="s">
        <v>30</v>
      </c>
      <c r="B319" s="6" t="s">
        <v>31</v>
      </c>
      <c r="C319" s="6" t="s">
        <v>600</v>
      </c>
      <c r="D319" s="6" t="s">
        <v>601</v>
      </c>
      <c r="E319" s="6" t="s">
        <v>602</v>
      </c>
      <c r="F319" s="6" t="s">
        <v>603</v>
      </c>
      <c r="G319" s="6" t="s">
        <v>964</v>
      </c>
      <c r="H319" s="6" t="s">
        <v>605</v>
      </c>
      <c r="I319" s="6" t="s">
        <v>606</v>
      </c>
      <c r="J319" s="6" t="s">
        <v>965</v>
      </c>
      <c r="K319" s="1">
        <v>0</v>
      </c>
      <c r="L319" s="1">
        <v>0</v>
      </c>
      <c r="M319" s="1">
        <v>0</v>
      </c>
      <c r="N319" s="1">
        <v>2129.08</v>
      </c>
      <c r="O319" s="1">
        <v>2129.08</v>
      </c>
      <c r="P319" s="1">
        <v>0</v>
      </c>
      <c r="Q319" s="1">
        <v>0</v>
      </c>
      <c r="R319" s="1">
        <v>0</v>
      </c>
      <c r="S319" s="1">
        <v>2129.08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2129.08</v>
      </c>
      <c r="AG31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2129.08</v>
      </c>
      <c r="AH31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2129.08</v>
      </c>
    </row>
    <row r="320" spans="1:34" ht="75" customHeight="1" x14ac:dyDescent="0.25">
      <c r="A320" s="6" t="s">
        <v>30</v>
      </c>
      <c r="B320" s="6" t="s">
        <v>31</v>
      </c>
      <c r="C320" s="6" t="s">
        <v>600</v>
      </c>
      <c r="D320" s="6" t="s">
        <v>601</v>
      </c>
      <c r="E320" s="6" t="s">
        <v>602</v>
      </c>
      <c r="F320" s="6" t="s">
        <v>603</v>
      </c>
      <c r="G320" s="6" t="s">
        <v>966</v>
      </c>
      <c r="H320" s="6" t="s">
        <v>605</v>
      </c>
      <c r="I320" s="6" t="s">
        <v>606</v>
      </c>
      <c r="J320" s="6" t="s">
        <v>967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9209.3700000000008</v>
      </c>
      <c r="R320" s="1">
        <v>9209.3700000000008</v>
      </c>
      <c r="S320" s="1">
        <v>0</v>
      </c>
      <c r="T320" s="1">
        <v>0</v>
      </c>
      <c r="U320" s="1">
        <v>0</v>
      </c>
      <c r="V320" s="1">
        <v>9209.3700000000008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9209.3700000000008</v>
      </c>
      <c r="AG32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9209.3700000000008</v>
      </c>
      <c r="AH32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9209.3700000000008</v>
      </c>
    </row>
    <row r="321" spans="1:34" ht="75" customHeight="1" x14ac:dyDescent="0.25">
      <c r="A321" s="6" t="s">
        <v>30</v>
      </c>
      <c r="B321" s="6" t="s">
        <v>31</v>
      </c>
      <c r="C321" s="6" t="s">
        <v>600</v>
      </c>
      <c r="D321" s="6" t="s">
        <v>601</v>
      </c>
      <c r="E321" s="6" t="s">
        <v>602</v>
      </c>
      <c r="F321" s="6" t="s">
        <v>603</v>
      </c>
      <c r="G321" s="6" t="s">
        <v>968</v>
      </c>
      <c r="H321" s="6" t="s">
        <v>605</v>
      </c>
      <c r="I321" s="6" t="s">
        <v>606</v>
      </c>
      <c r="J321" s="6" t="s">
        <v>969</v>
      </c>
      <c r="K321" s="1">
        <v>0</v>
      </c>
      <c r="L321" s="1">
        <v>0</v>
      </c>
      <c r="M321" s="1">
        <v>0</v>
      </c>
      <c r="N321" s="1">
        <v>27120</v>
      </c>
      <c r="O321" s="1">
        <v>27120</v>
      </c>
      <c r="P321" s="1">
        <v>27120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27120</v>
      </c>
      <c r="AG32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27120</v>
      </c>
      <c r="AH32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27120</v>
      </c>
    </row>
    <row r="322" spans="1:34" ht="75" customHeight="1" x14ac:dyDescent="0.25">
      <c r="A322" s="6" t="s">
        <v>30</v>
      </c>
      <c r="B322" s="6" t="s">
        <v>31</v>
      </c>
      <c r="C322" s="6" t="s">
        <v>600</v>
      </c>
      <c r="D322" s="6" t="s">
        <v>601</v>
      </c>
      <c r="E322" s="6" t="s">
        <v>602</v>
      </c>
      <c r="F322" s="6" t="s">
        <v>603</v>
      </c>
      <c r="G322" s="6" t="s">
        <v>970</v>
      </c>
      <c r="H322" s="6" t="s">
        <v>605</v>
      </c>
      <c r="I322" s="6" t="s">
        <v>606</v>
      </c>
      <c r="J322" s="6" t="s">
        <v>971</v>
      </c>
      <c r="K322" s="1">
        <v>1479.11</v>
      </c>
      <c r="L322" s="1">
        <v>1479.11</v>
      </c>
      <c r="M322" s="1">
        <v>0</v>
      </c>
      <c r="N322" s="1">
        <v>0</v>
      </c>
      <c r="O322" s="1">
        <v>0</v>
      </c>
      <c r="P322" s="1">
        <v>1479.11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1479.11</v>
      </c>
      <c r="AG32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1479.11</v>
      </c>
      <c r="AH32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1479.11</v>
      </c>
    </row>
    <row r="323" spans="1:34" ht="75" customHeight="1" x14ac:dyDescent="0.25">
      <c r="A323" s="6" t="s">
        <v>30</v>
      </c>
      <c r="B323" s="6" t="s">
        <v>31</v>
      </c>
      <c r="C323" s="6" t="s">
        <v>600</v>
      </c>
      <c r="D323" s="6" t="s">
        <v>601</v>
      </c>
      <c r="E323" s="6" t="s">
        <v>602</v>
      </c>
      <c r="F323" s="6" t="s">
        <v>603</v>
      </c>
      <c r="G323" s="6" t="s">
        <v>972</v>
      </c>
      <c r="H323" s="6" t="s">
        <v>605</v>
      </c>
      <c r="I323" s="6" t="s">
        <v>606</v>
      </c>
      <c r="J323" s="6" t="s">
        <v>973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4437.2</v>
      </c>
      <c r="U323" s="1">
        <v>4437.2</v>
      </c>
      <c r="V323" s="1">
        <v>4437.2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4437.2</v>
      </c>
      <c r="AG32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4437.2</v>
      </c>
      <c r="AH32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4437.2</v>
      </c>
    </row>
    <row r="324" spans="1:34" ht="75" customHeight="1" x14ac:dyDescent="0.25">
      <c r="A324" s="6" t="s">
        <v>30</v>
      </c>
      <c r="B324" s="6" t="s">
        <v>31</v>
      </c>
      <c r="C324" s="6" t="s">
        <v>600</v>
      </c>
      <c r="D324" s="6" t="s">
        <v>601</v>
      </c>
      <c r="E324" s="6" t="s">
        <v>602</v>
      </c>
      <c r="F324" s="6" t="s">
        <v>603</v>
      </c>
      <c r="G324" s="6" t="s">
        <v>974</v>
      </c>
      <c r="H324" s="6" t="s">
        <v>605</v>
      </c>
      <c r="I324" s="6" t="s">
        <v>606</v>
      </c>
      <c r="J324" s="6" t="s">
        <v>975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9729.7999999999993</v>
      </c>
      <c r="R324" s="1">
        <v>9729.7999999999993</v>
      </c>
      <c r="S324" s="1">
        <v>9729.7999999999993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9729.7999999999993</v>
      </c>
      <c r="AG32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9729.7999999999993</v>
      </c>
      <c r="AH32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9729.7999999999993</v>
      </c>
    </row>
    <row r="325" spans="1:34" ht="75" customHeight="1" x14ac:dyDescent="0.25">
      <c r="A325" s="6" t="s">
        <v>30</v>
      </c>
      <c r="B325" s="6" t="s">
        <v>31</v>
      </c>
      <c r="C325" s="6" t="s">
        <v>600</v>
      </c>
      <c r="D325" s="6" t="s">
        <v>601</v>
      </c>
      <c r="E325" s="6" t="s">
        <v>602</v>
      </c>
      <c r="F325" s="6" t="s">
        <v>603</v>
      </c>
      <c r="G325" s="6" t="s">
        <v>976</v>
      </c>
      <c r="H325" s="6" t="s">
        <v>605</v>
      </c>
      <c r="I325" s="6" t="s">
        <v>606</v>
      </c>
      <c r="J325" s="6" t="s">
        <v>977</v>
      </c>
      <c r="K325" s="1">
        <v>0</v>
      </c>
      <c r="L325" s="1">
        <v>0</v>
      </c>
      <c r="M325" s="1">
        <v>0</v>
      </c>
      <c r="N325" s="1">
        <v>18455.48</v>
      </c>
      <c r="O325" s="1">
        <v>18455.48</v>
      </c>
      <c r="P325" s="1">
        <v>18455.48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18455.48</v>
      </c>
      <c r="AG32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18455.48</v>
      </c>
      <c r="AH32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18455.48</v>
      </c>
    </row>
    <row r="326" spans="1:34" ht="75" customHeight="1" x14ac:dyDescent="0.25">
      <c r="A326" s="6" t="s">
        <v>30</v>
      </c>
      <c r="B326" s="6" t="s">
        <v>31</v>
      </c>
      <c r="C326" s="6" t="s">
        <v>600</v>
      </c>
      <c r="D326" s="6" t="s">
        <v>601</v>
      </c>
      <c r="E326" s="6" t="s">
        <v>602</v>
      </c>
      <c r="F326" s="6" t="s">
        <v>603</v>
      </c>
      <c r="G326" s="6" t="s">
        <v>978</v>
      </c>
      <c r="H326" s="6" t="s">
        <v>605</v>
      </c>
      <c r="I326" s="6" t="s">
        <v>606</v>
      </c>
      <c r="J326" s="6" t="s">
        <v>979</v>
      </c>
      <c r="K326" s="1">
        <v>22943.75</v>
      </c>
      <c r="L326" s="1">
        <v>22943.75</v>
      </c>
      <c r="M326" s="1">
        <v>0</v>
      </c>
      <c r="N326" s="1">
        <v>0</v>
      </c>
      <c r="O326" s="1">
        <v>0</v>
      </c>
      <c r="P326" s="1">
        <v>22943.75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22943.75</v>
      </c>
      <c r="AG32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22943.75</v>
      </c>
      <c r="AH32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22943.75</v>
      </c>
    </row>
    <row r="327" spans="1:34" ht="75" customHeight="1" x14ac:dyDescent="0.25">
      <c r="A327" s="6" t="s">
        <v>30</v>
      </c>
      <c r="B327" s="6" t="s">
        <v>31</v>
      </c>
      <c r="C327" s="6" t="s">
        <v>600</v>
      </c>
      <c r="D327" s="6" t="s">
        <v>601</v>
      </c>
      <c r="E327" s="6" t="s">
        <v>602</v>
      </c>
      <c r="F327" s="6" t="s">
        <v>603</v>
      </c>
      <c r="G327" s="6" t="s">
        <v>980</v>
      </c>
      <c r="H327" s="6" t="s">
        <v>605</v>
      </c>
      <c r="I327" s="6" t="s">
        <v>606</v>
      </c>
      <c r="J327" s="6" t="s">
        <v>981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25422.31</v>
      </c>
      <c r="U327" s="1">
        <v>25422.31</v>
      </c>
      <c r="V327" s="1">
        <v>25422.31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25422.31</v>
      </c>
      <c r="AG32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25422.31</v>
      </c>
      <c r="AH32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25422.31</v>
      </c>
    </row>
    <row r="328" spans="1:34" ht="75" customHeight="1" x14ac:dyDescent="0.25">
      <c r="A328" s="6" t="s">
        <v>30</v>
      </c>
      <c r="B328" s="6" t="s">
        <v>31</v>
      </c>
      <c r="C328" s="6" t="s">
        <v>600</v>
      </c>
      <c r="D328" s="6" t="s">
        <v>601</v>
      </c>
      <c r="E328" s="6" t="s">
        <v>602</v>
      </c>
      <c r="F328" s="6" t="s">
        <v>603</v>
      </c>
      <c r="G328" s="6" t="s">
        <v>982</v>
      </c>
      <c r="H328" s="6" t="s">
        <v>605</v>
      </c>
      <c r="I328" s="6" t="s">
        <v>606</v>
      </c>
      <c r="J328" s="6" t="s">
        <v>983</v>
      </c>
      <c r="K328" s="1">
        <v>0</v>
      </c>
      <c r="L328" s="1">
        <v>0</v>
      </c>
      <c r="M328" s="1">
        <v>0</v>
      </c>
      <c r="N328" s="1">
        <v>27120</v>
      </c>
      <c r="O328" s="1">
        <v>27120</v>
      </c>
      <c r="P328" s="1">
        <v>27120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27120</v>
      </c>
      <c r="AG32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27120</v>
      </c>
      <c r="AH32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27120</v>
      </c>
    </row>
    <row r="329" spans="1:34" ht="75" customHeight="1" x14ac:dyDescent="0.25">
      <c r="A329" s="6" t="s">
        <v>30</v>
      </c>
      <c r="B329" s="6" t="s">
        <v>31</v>
      </c>
      <c r="C329" s="6" t="s">
        <v>600</v>
      </c>
      <c r="D329" s="6" t="s">
        <v>601</v>
      </c>
      <c r="E329" s="6" t="s">
        <v>602</v>
      </c>
      <c r="F329" s="6" t="s">
        <v>603</v>
      </c>
      <c r="G329" s="6" t="s">
        <v>984</v>
      </c>
      <c r="H329" s="6" t="s">
        <v>605</v>
      </c>
      <c r="I329" s="6" t="s">
        <v>606</v>
      </c>
      <c r="J329" s="6" t="s">
        <v>985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1000</v>
      </c>
      <c r="R329" s="1">
        <v>1000</v>
      </c>
      <c r="S329" s="1">
        <v>0</v>
      </c>
      <c r="T329" s="1">
        <v>0</v>
      </c>
      <c r="U329" s="1">
        <v>0</v>
      </c>
      <c r="V329" s="1">
        <v>1000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1000</v>
      </c>
      <c r="AG32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1000</v>
      </c>
      <c r="AH32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1000</v>
      </c>
    </row>
    <row r="330" spans="1:34" ht="75" customHeight="1" x14ac:dyDescent="0.25">
      <c r="A330" s="6" t="s">
        <v>30</v>
      </c>
      <c r="B330" s="6" t="s">
        <v>31</v>
      </c>
      <c r="C330" s="6" t="s">
        <v>600</v>
      </c>
      <c r="D330" s="6" t="s">
        <v>601</v>
      </c>
      <c r="E330" s="6" t="s">
        <v>602</v>
      </c>
      <c r="F330" s="6" t="s">
        <v>603</v>
      </c>
      <c r="G330" s="6" t="s">
        <v>986</v>
      </c>
      <c r="H330" s="6" t="s">
        <v>605</v>
      </c>
      <c r="I330" s="6" t="s">
        <v>606</v>
      </c>
      <c r="J330" s="6" t="s">
        <v>987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553.64</v>
      </c>
      <c r="X330" s="1">
        <v>553.64</v>
      </c>
      <c r="Y330" s="1">
        <v>553.64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553.64</v>
      </c>
      <c r="AG33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553.64</v>
      </c>
      <c r="AH33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553.64</v>
      </c>
    </row>
    <row r="331" spans="1:34" ht="75" customHeight="1" x14ac:dyDescent="0.25">
      <c r="A331" s="6" t="s">
        <v>30</v>
      </c>
      <c r="B331" s="6" t="s">
        <v>31</v>
      </c>
      <c r="C331" s="6" t="s">
        <v>600</v>
      </c>
      <c r="D331" s="6" t="s">
        <v>601</v>
      </c>
      <c r="E331" s="6" t="s">
        <v>602</v>
      </c>
      <c r="F331" s="6" t="s">
        <v>603</v>
      </c>
      <c r="G331" s="6" t="s">
        <v>988</v>
      </c>
      <c r="H331" s="6" t="s">
        <v>605</v>
      </c>
      <c r="I331" s="6" t="s">
        <v>606</v>
      </c>
      <c r="J331" s="6" t="s">
        <v>989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56559.71</v>
      </c>
      <c r="U331" s="1">
        <v>56559.71</v>
      </c>
      <c r="V331" s="1">
        <v>0</v>
      </c>
      <c r="W331" s="1">
        <v>0</v>
      </c>
      <c r="X331" s="1">
        <v>0</v>
      </c>
      <c r="Y331" s="1">
        <v>56559.71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56559.71</v>
      </c>
      <c r="AG33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56559.71</v>
      </c>
      <c r="AH33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56559.71</v>
      </c>
    </row>
    <row r="332" spans="1:34" ht="75" customHeight="1" x14ac:dyDescent="0.25">
      <c r="A332" s="6" t="s">
        <v>30</v>
      </c>
      <c r="B332" s="6" t="s">
        <v>31</v>
      </c>
      <c r="C332" s="6" t="s">
        <v>600</v>
      </c>
      <c r="D332" s="6" t="s">
        <v>601</v>
      </c>
      <c r="E332" s="6" t="s">
        <v>602</v>
      </c>
      <c r="F332" s="6" t="s">
        <v>603</v>
      </c>
      <c r="G332" s="6" t="s">
        <v>990</v>
      </c>
      <c r="H332" s="6" t="s">
        <v>605</v>
      </c>
      <c r="I332" s="6" t="s">
        <v>606</v>
      </c>
      <c r="J332" s="6" t="s">
        <v>991</v>
      </c>
      <c r="K332" s="1">
        <v>0</v>
      </c>
      <c r="L332" s="1">
        <v>0</v>
      </c>
      <c r="M332" s="1">
        <v>0</v>
      </c>
      <c r="N332" s="1">
        <v>11641.12</v>
      </c>
      <c r="O332" s="1">
        <v>11641.12</v>
      </c>
      <c r="P332" s="1">
        <v>11641.12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11641.12</v>
      </c>
      <c r="AG33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11641.12</v>
      </c>
      <c r="AH33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11641.12</v>
      </c>
    </row>
    <row r="333" spans="1:34" ht="75" customHeight="1" x14ac:dyDescent="0.25">
      <c r="A333" s="6" t="s">
        <v>30</v>
      </c>
      <c r="B333" s="6" t="s">
        <v>31</v>
      </c>
      <c r="C333" s="6" t="s">
        <v>600</v>
      </c>
      <c r="D333" s="6" t="s">
        <v>601</v>
      </c>
      <c r="E333" s="6" t="s">
        <v>602</v>
      </c>
      <c r="F333" s="6" t="s">
        <v>603</v>
      </c>
      <c r="G333" s="6" t="s">
        <v>992</v>
      </c>
      <c r="H333" s="6" t="s">
        <v>993</v>
      </c>
      <c r="I333" s="6" t="s">
        <v>994</v>
      </c>
      <c r="J333" s="6" t="s">
        <v>995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7085</v>
      </c>
      <c r="AA333" s="1">
        <v>7085</v>
      </c>
      <c r="AB333" s="1">
        <v>7085</v>
      </c>
      <c r="AC333" s="1">
        <v>0</v>
      </c>
      <c r="AD333" s="1">
        <v>0</v>
      </c>
      <c r="AE333" s="1">
        <v>0</v>
      </c>
      <c r="AF33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7085</v>
      </c>
      <c r="AG33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7085</v>
      </c>
      <c r="AH33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7085</v>
      </c>
    </row>
    <row r="334" spans="1:34" ht="75" customHeight="1" x14ac:dyDescent="0.25">
      <c r="A334" s="6" t="s">
        <v>30</v>
      </c>
      <c r="B334" s="6" t="s">
        <v>31</v>
      </c>
      <c r="C334" s="6" t="s">
        <v>600</v>
      </c>
      <c r="D334" s="6" t="s">
        <v>601</v>
      </c>
      <c r="E334" s="6" t="s">
        <v>602</v>
      </c>
      <c r="F334" s="6" t="s">
        <v>603</v>
      </c>
      <c r="G334" s="6" t="s">
        <v>996</v>
      </c>
      <c r="H334" s="6" t="s">
        <v>605</v>
      </c>
      <c r="I334" s="6" t="s">
        <v>606</v>
      </c>
      <c r="J334" s="6" t="s">
        <v>997</v>
      </c>
      <c r="K334" s="1">
        <v>0</v>
      </c>
      <c r="L334" s="1">
        <v>0</v>
      </c>
      <c r="M334" s="1">
        <v>0</v>
      </c>
      <c r="N334" s="1">
        <v>70118.13</v>
      </c>
      <c r="O334" s="1">
        <v>70118.13</v>
      </c>
      <c r="P334" s="1">
        <v>70118.13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70118.13</v>
      </c>
      <c r="AG33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70118.13</v>
      </c>
      <c r="AH33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70118.13</v>
      </c>
    </row>
    <row r="335" spans="1:34" ht="75" customHeight="1" x14ac:dyDescent="0.25">
      <c r="A335" s="6" t="s">
        <v>30</v>
      </c>
      <c r="B335" s="6" t="s">
        <v>31</v>
      </c>
      <c r="C335" s="6" t="s">
        <v>600</v>
      </c>
      <c r="D335" s="6" t="s">
        <v>601</v>
      </c>
      <c r="E335" s="6" t="s">
        <v>602</v>
      </c>
      <c r="F335" s="6" t="s">
        <v>603</v>
      </c>
      <c r="G335" s="6" t="s">
        <v>998</v>
      </c>
      <c r="H335" s="6" t="s">
        <v>605</v>
      </c>
      <c r="I335" s="6" t="s">
        <v>606</v>
      </c>
      <c r="J335" s="6" t="s">
        <v>999</v>
      </c>
      <c r="K335" s="1">
        <v>0</v>
      </c>
      <c r="L335" s="1">
        <v>0</v>
      </c>
      <c r="M335" s="1">
        <v>0</v>
      </c>
      <c r="N335" s="1">
        <v>5762.57</v>
      </c>
      <c r="O335" s="1">
        <v>5762.57</v>
      </c>
      <c r="P335" s="1">
        <v>5762.57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5762.57</v>
      </c>
      <c r="AG33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5762.57</v>
      </c>
      <c r="AH33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5762.57</v>
      </c>
    </row>
    <row r="336" spans="1:34" ht="75" customHeight="1" x14ac:dyDescent="0.25">
      <c r="A336" s="6" t="s">
        <v>30</v>
      </c>
      <c r="B336" s="6" t="s">
        <v>31</v>
      </c>
      <c r="C336" s="6" t="s">
        <v>600</v>
      </c>
      <c r="D336" s="6" t="s">
        <v>601</v>
      </c>
      <c r="E336" s="6" t="s">
        <v>602</v>
      </c>
      <c r="F336" s="6" t="s">
        <v>603</v>
      </c>
      <c r="G336" s="6" t="s">
        <v>1000</v>
      </c>
      <c r="H336" s="6" t="s">
        <v>605</v>
      </c>
      <c r="I336" s="6" t="s">
        <v>606</v>
      </c>
      <c r="J336" s="6" t="s">
        <v>1001</v>
      </c>
      <c r="K336" s="1">
        <v>0</v>
      </c>
      <c r="L336" s="1">
        <v>0</v>
      </c>
      <c r="M336" s="1">
        <v>0</v>
      </c>
      <c r="N336" s="1">
        <v>1057.75</v>
      </c>
      <c r="O336" s="1">
        <v>0</v>
      </c>
      <c r="P336" s="1">
        <v>0</v>
      </c>
      <c r="Q336" s="1">
        <v>0</v>
      </c>
      <c r="R336" s="1">
        <v>1057.75</v>
      </c>
      <c r="S336" s="1">
        <v>1057.75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1057.75</v>
      </c>
      <c r="AG33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1057.75</v>
      </c>
      <c r="AH33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1057.75</v>
      </c>
    </row>
    <row r="337" spans="1:34" ht="75" customHeight="1" x14ac:dyDescent="0.25">
      <c r="A337" s="6" t="s">
        <v>30</v>
      </c>
      <c r="B337" s="6" t="s">
        <v>31</v>
      </c>
      <c r="C337" s="6" t="s">
        <v>600</v>
      </c>
      <c r="D337" s="6" t="s">
        <v>601</v>
      </c>
      <c r="E337" s="6" t="s">
        <v>602</v>
      </c>
      <c r="F337" s="6" t="s">
        <v>603</v>
      </c>
      <c r="G337" s="6" t="s">
        <v>1002</v>
      </c>
      <c r="H337" s="6" t="s">
        <v>605</v>
      </c>
      <c r="I337" s="6" t="s">
        <v>606</v>
      </c>
      <c r="J337" s="6" t="s">
        <v>1003</v>
      </c>
      <c r="K337" s="1">
        <v>0</v>
      </c>
      <c r="L337" s="1">
        <v>0</v>
      </c>
      <c r="M337" s="1">
        <v>0</v>
      </c>
      <c r="N337" s="1">
        <v>8978.19</v>
      </c>
      <c r="O337" s="1">
        <v>8978.19</v>
      </c>
      <c r="P337" s="1">
        <v>8978.19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8978.19</v>
      </c>
      <c r="AG33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8978.19</v>
      </c>
      <c r="AH33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8978.19</v>
      </c>
    </row>
    <row r="338" spans="1:34" ht="75" customHeight="1" x14ac:dyDescent="0.25">
      <c r="A338" s="6" t="s">
        <v>30</v>
      </c>
      <c r="B338" s="6" t="s">
        <v>31</v>
      </c>
      <c r="C338" s="6" t="s">
        <v>600</v>
      </c>
      <c r="D338" s="6" t="s">
        <v>601</v>
      </c>
      <c r="E338" s="6" t="s">
        <v>602</v>
      </c>
      <c r="F338" s="6" t="s">
        <v>603</v>
      </c>
      <c r="G338" s="6" t="s">
        <v>1004</v>
      </c>
      <c r="H338" s="6" t="s">
        <v>605</v>
      </c>
      <c r="I338" s="6" t="s">
        <v>606</v>
      </c>
      <c r="J338" s="6" t="s">
        <v>1005</v>
      </c>
      <c r="K338" s="1">
        <v>0</v>
      </c>
      <c r="L338" s="1">
        <v>0</v>
      </c>
      <c r="M338" s="1">
        <v>0</v>
      </c>
      <c r="N338" s="1">
        <v>5108.25</v>
      </c>
      <c r="O338" s="1">
        <v>5108.25</v>
      </c>
      <c r="P338" s="1">
        <v>5108.25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5108.25</v>
      </c>
      <c r="AG33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5108.25</v>
      </c>
      <c r="AH33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5108.25</v>
      </c>
    </row>
    <row r="339" spans="1:34" ht="75" customHeight="1" x14ac:dyDescent="0.25">
      <c r="A339" s="6" t="s">
        <v>30</v>
      </c>
      <c r="B339" s="6" t="s">
        <v>31</v>
      </c>
      <c r="C339" s="6" t="s">
        <v>600</v>
      </c>
      <c r="D339" s="6" t="s">
        <v>601</v>
      </c>
      <c r="E339" s="6" t="s">
        <v>602</v>
      </c>
      <c r="F339" s="6" t="s">
        <v>603</v>
      </c>
      <c r="G339" s="6" t="s">
        <v>1006</v>
      </c>
      <c r="H339" s="6" t="s">
        <v>605</v>
      </c>
      <c r="I339" s="6" t="s">
        <v>606</v>
      </c>
      <c r="J339" s="6" t="s">
        <v>1007</v>
      </c>
      <c r="K339" s="1">
        <v>23140.09</v>
      </c>
      <c r="L339" s="1">
        <v>23140.09</v>
      </c>
      <c r="M339" s="1">
        <v>0</v>
      </c>
      <c r="N339" s="1">
        <v>0</v>
      </c>
      <c r="O339" s="1">
        <v>0</v>
      </c>
      <c r="P339" s="1">
        <v>23140.09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23140.09</v>
      </c>
      <c r="AG33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23140.09</v>
      </c>
      <c r="AH33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23140.09</v>
      </c>
    </row>
    <row r="340" spans="1:34" ht="75" customHeight="1" x14ac:dyDescent="0.25">
      <c r="A340" s="6" t="s">
        <v>30</v>
      </c>
      <c r="B340" s="6" t="s">
        <v>31</v>
      </c>
      <c r="C340" s="6" t="s">
        <v>600</v>
      </c>
      <c r="D340" s="6" t="s">
        <v>601</v>
      </c>
      <c r="E340" s="6" t="s">
        <v>602</v>
      </c>
      <c r="F340" s="6" t="s">
        <v>603</v>
      </c>
      <c r="G340" s="6" t="s">
        <v>1008</v>
      </c>
      <c r="H340" s="6" t="s">
        <v>605</v>
      </c>
      <c r="I340" s="6" t="s">
        <v>606</v>
      </c>
      <c r="J340" s="6" t="s">
        <v>1009</v>
      </c>
      <c r="K340" s="1">
        <v>0</v>
      </c>
      <c r="L340" s="1">
        <v>0</v>
      </c>
      <c r="M340" s="1">
        <v>0</v>
      </c>
      <c r="N340" s="1">
        <v>1585.35</v>
      </c>
      <c r="O340" s="1">
        <v>1585.35</v>
      </c>
      <c r="P340" s="1">
        <v>1585.35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1585.35</v>
      </c>
      <c r="AG34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1585.35</v>
      </c>
      <c r="AH34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1585.35</v>
      </c>
    </row>
    <row r="341" spans="1:34" ht="75" customHeight="1" x14ac:dyDescent="0.25">
      <c r="A341" s="6" t="s">
        <v>30</v>
      </c>
      <c r="B341" s="6" t="s">
        <v>31</v>
      </c>
      <c r="C341" s="6" t="s">
        <v>600</v>
      </c>
      <c r="D341" s="6" t="s">
        <v>601</v>
      </c>
      <c r="E341" s="6" t="s">
        <v>602</v>
      </c>
      <c r="F341" s="6" t="s">
        <v>603</v>
      </c>
      <c r="G341" s="6" t="s">
        <v>1010</v>
      </c>
      <c r="H341" s="6" t="s">
        <v>605</v>
      </c>
      <c r="I341" s="6" t="s">
        <v>606</v>
      </c>
      <c r="J341" s="6" t="s">
        <v>1011</v>
      </c>
      <c r="K341" s="1">
        <v>0</v>
      </c>
      <c r="L341" s="1">
        <v>0</v>
      </c>
      <c r="M341" s="1">
        <v>0</v>
      </c>
      <c r="N341" s="1">
        <v>3123.56</v>
      </c>
      <c r="O341" s="1">
        <v>3123.56</v>
      </c>
      <c r="P341" s="1">
        <v>3123.56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3123.56</v>
      </c>
      <c r="AG34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3123.56</v>
      </c>
      <c r="AH34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3123.56</v>
      </c>
    </row>
    <row r="342" spans="1:34" ht="75" customHeight="1" x14ac:dyDescent="0.25">
      <c r="A342" s="6" t="s">
        <v>30</v>
      </c>
      <c r="B342" s="6" t="s">
        <v>31</v>
      </c>
      <c r="C342" s="6" t="s">
        <v>600</v>
      </c>
      <c r="D342" s="6" t="s">
        <v>601</v>
      </c>
      <c r="E342" s="6" t="s">
        <v>602</v>
      </c>
      <c r="F342" s="6" t="s">
        <v>603</v>
      </c>
      <c r="G342" s="6" t="s">
        <v>1012</v>
      </c>
      <c r="H342" s="6" t="s">
        <v>605</v>
      </c>
      <c r="I342" s="6" t="s">
        <v>606</v>
      </c>
      <c r="J342" s="6" t="s">
        <v>1013</v>
      </c>
      <c r="K342" s="1">
        <v>1803.61</v>
      </c>
      <c r="L342" s="1">
        <v>1803.61</v>
      </c>
      <c r="M342" s="1">
        <v>0</v>
      </c>
      <c r="N342" s="1">
        <v>0</v>
      </c>
      <c r="O342" s="1">
        <v>0</v>
      </c>
      <c r="P342" s="1">
        <v>1803.61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1803.61</v>
      </c>
      <c r="AG34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1803.61</v>
      </c>
      <c r="AH34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1803.61</v>
      </c>
    </row>
    <row r="343" spans="1:34" ht="75" customHeight="1" x14ac:dyDescent="0.25">
      <c r="A343" s="6" t="s">
        <v>30</v>
      </c>
      <c r="B343" s="6" t="s">
        <v>31</v>
      </c>
      <c r="C343" s="6" t="s">
        <v>600</v>
      </c>
      <c r="D343" s="6" t="s">
        <v>601</v>
      </c>
      <c r="E343" s="6" t="s">
        <v>602</v>
      </c>
      <c r="F343" s="6" t="s">
        <v>603</v>
      </c>
      <c r="G343" s="6" t="s">
        <v>1014</v>
      </c>
      <c r="H343" s="6" t="s">
        <v>605</v>
      </c>
      <c r="I343" s="6" t="s">
        <v>606</v>
      </c>
      <c r="J343" s="6" t="s">
        <v>1015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34150.83</v>
      </c>
      <c r="R343" s="1">
        <v>34150.83</v>
      </c>
      <c r="S343" s="1">
        <v>34150.83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34150.83</v>
      </c>
      <c r="AG34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34150.83</v>
      </c>
      <c r="AH34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34150.83</v>
      </c>
    </row>
    <row r="344" spans="1:34" ht="75" customHeight="1" x14ac:dyDescent="0.25">
      <c r="A344" s="6" t="s">
        <v>30</v>
      </c>
      <c r="B344" s="6" t="s">
        <v>31</v>
      </c>
      <c r="C344" s="6" t="s">
        <v>600</v>
      </c>
      <c r="D344" s="6" t="s">
        <v>601</v>
      </c>
      <c r="E344" s="6" t="s">
        <v>602</v>
      </c>
      <c r="F344" s="6" t="s">
        <v>603</v>
      </c>
      <c r="G344" s="6" t="s">
        <v>1014</v>
      </c>
      <c r="H344" s="6" t="s">
        <v>605</v>
      </c>
      <c r="I344" s="6" t="s">
        <v>606</v>
      </c>
      <c r="J344" s="6" t="s">
        <v>649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34150.83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34150.83</v>
      </c>
      <c r="AG34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34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345" spans="1:34" ht="75" customHeight="1" x14ac:dyDescent="0.25">
      <c r="A345" s="6" t="s">
        <v>30</v>
      </c>
      <c r="B345" s="6" t="s">
        <v>31</v>
      </c>
      <c r="C345" s="6" t="s">
        <v>600</v>
      </c>
      <c r="D345" s="6" t="s">
        <v>601</v>
      </c>
      <c r="E345" s="6" t="s">
        <v>602</v>
      </c>
      <c r="F345" s="6" t="s">
        <v>603</v>
      </c>
      <c r="G345" s="6" t="s">
        <v>1016</v>
      </c>
      <c r="H345" s="6" t="s">
        <v>605</v>
      </c>
      <c r="I345" s="6" t="s">
        <v>606</v>
      </c>
      <c r="J345" s="6" t="s">
        <v>1017</v>
      </c>
      <c r="K345" s="1">
        <v>0</v>
      </c>
      <c r="L345" s="1">
        <v>0</v>
      </c>
      <c r="M345" s="1">
        <v>0</v>
      </c>
      <c r="N345" s="1">
        <v>429.21</v>
      </c>
      <c r="O345" s="1">
        <v>429.21</v>
      </c>
      <c r="P345" s="1">
        <v>429.21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429.21</v>
      </c>
      <c r="AG34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429.21</v>
      </c>
      <c r="AH34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429.21</v>
      </c>
    </row>
    <row r="346" spans="1:34" ht="75" customHeight="1" x14ac:dyDescent="0.25">
      <c r="A346" s="6" t="s">
        <v>30</v>
      </c>
      <c r="B346" s="6" t="s">
        <v>31</v>
      </c>
      <c r="C346" s="6" t="s">
        <v>600</v>
      </c>
      <c r="D346" s="6" t="s">
        <v>601</v>
      </c>
      <c r="E346" s="6" t="s">
        <v>602</v>
      </c>
      <c r="F346" s="6" t="s">
        <v>603</v>
      </c>
      <c r="G346" s="6" t="s">
        <v>1018</v>
      </c>
      <c r="H346" s="6" t="s">
        <v>605</v>
      </c>
      <c r="I346" s="6" t="s">
        <v>606</v>
      </c>
      <c r="J346" s="6" t="s">
        <v>1019</v>
      </c>
      <c r="K346" s="1">
        <v>0</v>
      </c>
      <c r="L346" s="1">
        <v>0</v>
      </c>
      <c r="M346" s="1">
        <v>0</v>
      </c>
      <c r="N346" s="1">
        <v>19949.169999999998</v>
      </c>
      <c r="O346" s="1">
        <v>19949.169999999998</v>
      </c>
      <c r="P346" s="1">
        <v>19949.169999999998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19949.169999999998</v>
      </c>
      <c r="AG34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19949.169999999998</v>
      </c>
      <c r="AH34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19949.169999999998</v>
      </c>
    </row>
    <row r="347" spans="1:34" ht="75" customHeight="1" x14ac:dyDescent="0.25">
      <c r="A347" s="6" t="s">
        <v>30</v>
      </c>
      <c r="B347" s="6" t="s">
        <v>31</v>
      </c>
      <c r="C347" s="6" t="s">
        <v>600</v>
      </c>
      <c r="D347" s="6" t="s">
        <v>601</v>
      </c>
      <c r="E347" s="6" t="s">
        <v>602</v>
      </c>
      <c r="F347" s="6" t="s">
        <v>603</v>
      </c>
      <c r="G347" s="6" t="s">
        <v>1020</v>
      </c>
      <c r="H347" s="6" t="s">
        <v>605</v>
      </c>
      <c r="I347" s="6" t="s">
        <v>606</v>
      </c>
      <c r="J347" s="6" t="s">
        <v>1021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3240.45</v>
      </c>
      <c r="R347" s="1">
        <v>3240.45</v>
      </c>
      <c r="S347" s="1">
        <v>3240.45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3240.45</v>
      </c>
      <c r="AG34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3240.45</v>
      </c>
      <c r="AH34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3240.45</v>
      </c>
    </row>
    <row r="348" spans="1:34" ht="75" customHeight="1" x14ac:dyDescent="0.25">
      <c r="A348" s="6" t="s">
        <v>30</v>
      </c>
      <c r="B348" s="6" t="s">
        <v>31</v>
      </c>
      <c r="C348" s="6" t="s">
        <v>600</v>
      </c>
      <c r="D348" s="6" t="s">
        <v>601</v>
      </c>
      <c r="E348" s="6" t="s">
        <v>602</v>
      </c>
      <c r="F348" s="6" t="s">
        <v>603</v>
      </c>
      <c r="G348" s="6" t="s">
        <v>1022</v>
      </c>
      <c r="H348" s="6" t="s">
        <v>605</v>
      </c>
      <c r="I348" s="6" t="s">
        <v>606</v>
      </c>
      <c r="J348" s="6" t="s">
        <v>1023</v>
      </c>
      <c r="K348" s="1">
        <v>0</v>
      </c>
      <c r="L348" s="1">
        <v>0</v>
      </c>
      <c r="M348" s="1">
        <v>0</v>
      </c>
      <c r="N348" s="1">
        <v>4884.49</v>
      </c>
      <c r="O348" s="1">
        <v>4884.49</v>
      </c>
      <c r="P348" s="1">
        <v>4884.49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4884.49</v>
      </c>
      <c r="AG34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4884.49</v>
      </c>
      <c r="AH34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4884.49</v>
      </c>
    </row>
    <row r="349" spans="1:34" ht="75" customHeight="1" x14ac:dyDescent="0.25">
      <c r="A349" s="6" t="s">
        <v>30</v>
      </c>
      <c r="B349" s="6" t="s">
        <v>31</v>
      </c>
      <c r="C349" s="6" t="s">
        <v>600</v>
      </c>
      <c r="D349" s="6" t="s">
        <v>601</v>
      </c>
      <c r="E349" s="6" t="s">
        <v>602</v>
      </c>
      <c r="F349" s="6" t="s">
        <v>603</v>
      </c>
      <c r="G349" s="6" t="s">
        <v>1024</v>
      </c>
      <c r="H349" s="6" t="s">
        <v>605</v>
      </c>
      <c r="I349" s="6" t="s">
        <v>606</v>
      </c>
      <c r="J349" s="6" t="s">
        <v>1025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13449.45</v>
      </c>
      <c r="R349" s="1">
        <v>13449.45</v>
      </c>
      <c r="S349" s="1">
        <v>13449.45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13449.45</v>
      </c>
      <c r="AG34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13449.45</v>
      </c>
      <c r="AH34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13449.45</v>
      </c>
    </row>
    <row r="350" spans="1:34" ht="75" customHeight="1" x14ac:dyDescent="0.25">
      <c r="A350" s="6" t="s">
        <v>30</v>
      </c>
      <c r="B350" s="6" t="s">
        <v>31</v>
      </c>
      <c r="C350" s="6" t="s">
        <v>600</v>
      </c>
      <c r="D350" s="6" t="s">
        <v>601</v>
      </c>
      <c r="E350" s="6" t="s">
        <v>602</v>
      </c>
      <c r="F350" s="6" t="s">
        <v>603</v>
      </c>
      <c r="G350" s="6" t="s">
        <v>1026</v>
      </c>
      <c r="H350" s="6" t="s">
        <v>605</v>
      </c>
      <c r="I350" s="6" t="s">
        <v>606</v>
      </c>
      <c r="J350" s="6" t="s">
        <v>1027</v>
      </c>
      <c r="K350" s="1">
        <v>0</v>
      </c>
      <c r="L350" s="1">
        <v>0</v>
      </c>
      <c r="M350" s="1">
        <v>0</v>
      </c>
      <c r="N350" s="1">
        <v>2108.88</v>
      </c>
      <c r="O350" s="1">
        <v>2108.88</v>
      </c>
      <c r="P350" s="1">
        <v>2108.88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2108.88</v>
      </c>
      <c r="AG35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2108.88</v>
      </c>
      <c r="AH35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2108.88</v>
      </c>
    </row>
    <row r="351" spans="1:34" ht="75" customHeight="1" x14ac:dyDescent="0.25">
      <c r="A351" s="6" t="s">
        <v>30</v>
      </c>
      <c r="B351" s="6" t="s">
        <v>31</v>
      </c>
      <c r="C351" s="6" t="s">
        <v>600</v>
      </c>
      <c r="D351" s="6" t="s">
        <v>601</v>
      </c>
      <c r="E351" s="6" t="s">
        <v>602</v>
      </c>
      <c r="F351" s="6" t="s">
        <v>603</v>
      </c>
      <c r="G351" s="6" t="s">
        <v>1028</v>
      </c>
      <c r="H351" s="6" t="s">
        <v>605</v>
      </c>
      <c r="I351" s="6" t="s">
        <v>606</v>
      </c>
      <c r="J351" s="6" t="s">
        <v>1029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23456.07</v>
      </c>
      <c r="AD351" s="1">
        <v>23456.07</v>
      </c>
      <c r="AE351" s="1">
        <v>23456.07</v>
      </c>
      <c r="AF35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23456.07</v>
      </c>
      <c r="AG35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23456.07</v>
      </c>
      <c r="AH35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23456.07</v>
      </c>
    </row>
    <row r="352" spans="1:34" ht="75" customHeight="1" x14ac:dyDescent="0.25">
      <c r="A352" s="6" t="s">
        <v>30</v>
      </c>
      <c r="B352" s="6" t="s">
        <v>31</v>
      </c>
      <c r="C352" s="6" t="s">
        <v>600</v>
      </c>
      <c r="D352" s="6" t="s">
        <v>601</v>
      </c>
      <c r="E352" s="6" t="s">
        <v>602</v>
      </c>
      <c r="F352" s="6" t="s">
        <v>603</v>
      </c>
      <c r="G352" s="6" t="s">
        <v>1030</v>
      </c>
      <c r="H352" s="6" t="s">
        <v>605</v>
      </c>
      <c r="I352" s="6" t="s">
        <v>606</v>
      </c>
      <c r="J352" s="6" t="s">
        <v>1031</v>
      </c>
      <c r="K352" s="1">
        <v>0</v>
      </c>
      <c r="L352" s="1">
        <v>0</v>
      </c>
      <c r="M352" s="1">
        <v>0</v>
      </c>
      <c r="N352" s="1">
        <v>9508.98</v>
      </c>
      <c r="O352" s="1">
        <v>9508.98</v>
      </c>
      <c r="P352" s="1">
        <v>9508.98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9508.98</v>
      </c>
      <c r="AG35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9508.98</v>
      </c>
      <c r="AH35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9508.98</v>
      </c>
    </row>
    <row r="353" spans="1:34" ht="75" customHeight="1" x14ac:dyDescent="0.25">
      <c r="A353" s="6" t="s">
        <v>30</v>
      </c>
      <c r="B353" s="6" t="s">
        <v>31</v>
      </c>
      <c r="C353" s="6" t="s">
        <v>600</v>
      </c>
      <c r="D353" s="6" t="s">
        <v>601</v>
      </c>
      <c r="E353" s="6" t="s">
        <v>602</v>
      </c>
      <c r="F353" s="6" t="s">
        <v>603</v>
      </c>
      <c r="G353" s="6" t="s">
        <v>1032</v>
      </c>
      <c r="H353" s="6" t="s">
        <v>605</v>
      </c>
      <c r="I353" s="6" t="s">
        <v>606</v>
      </c>
      <c r="J353" s="6" t="s">
        <v>1033</v>
      </c>
      <c r="K353" s="1">
        <v>0</v>
      </c>
      <c r="L353" s="1">
        <v>0</v>
      </c>
      <c r="M353" s="1">
        <v>0</v>
      </c>
      <c r="N353" s="1">
        <v>4195.92</v>
      </c>
      <c r="O353" s="1">
        <v>4195.92</v>
      </c>
      <c r="P353" s="1">
        <v>4195.92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4195.92</v>
      </c>
      <c r="AG35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4195.92</v>
      </c>
      <c r="AH35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4195.92</v>
      </c>
    </row>
    <row r="354" spans="1:34" ht="75" customHeight="1" x14ac:dyDescent="0.25">
      <c r="A354" s="6" t="s">
        <v>30</v>
      </c>
      <c r="B354" s="6" t="s">
        <v>31</v>
      </c>
      <c r="C354" s="6" t="s">
        <v>600</v>
      </c>
      <c r="D354" s="6" t="s">
        <v>601</v>
      </c>
      <c r="E354" s="6" t="s">
        <v>602</v>
      </c>
      <c r="F354" s="6" t="s">
        <v>603</v>
      </c>
      <c r="G354" s="6" t="s">
        <v>1034</v>
      </c>
      <c r="H354" s="6" t="s">
        <v>605</v>
      </c>
      <c r="I354" s="6" t="s">
        <v>606</v>
      </c>
      <c r="J354" s="6" t="s">
        <v>1035</v>
      </c>
      <c r="K354" s="1">
        <v>0</v>
      </c>
      <c r="L354" s="1">
        <v>0</v>
      </c>
      <c r="M354" s="1">
        <v>0</v>
      </c>
      <c r="N354" s="1">
        <v>27120</v>
      </c>
      <c r="O354" s="1">
        <v>27120</v>
      </c>
      <c r="P354" s="1">
        <v>27120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27120</v>
      </c>
      <c r="AG35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27120</v>
      </c>
      <c r="AH35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27120</v>
      </c>
    </row>
    <row r="355" spans="1:34" ht="75" customHeight="1" x14ac:dyDescent="0.25">
      <c r="A355" s="6" t="s">
        <v>30</v>
      </c>
      <c r="B355" s="6" t="s">
        <v>31</v>
      </c>
      <c r="C355" s="6" t="s">
        <v>600</v>
      </c>
      <c r="D355" s="6" t="s">
        <v>601</v>
      </c>
      <c r="E355" s="6" t="s">
        <v>602</v>
      </c>
      <c r="F355" s="6" t="s">
        <v>603</v>
      </c>
      <c r="G355" s="6" t="s">
        <v>1036</v>
      </c>
      <c r="H355" s="6" t="s">
        <v>605</v>
      </c>
      <c r="I355" s="6" t="s">
        <v>606</v>
      </c>
      <c r="J355" s="6" t="s">
        <v>1037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10000</v>
      </c>
      <c r="R355" s="1">
        <v>10000</v>
      </c>
      <c r="S355" s="1">
        <v>10000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10000</v>
      </c>
      <c r="AG35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10000</v>
      </c>
      <c r="AH35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10000</v>
      </c>
    </row>
    <row r="356" spans="1:34" ht="75" customHeight="1" x14ac:dyDescent="0.25">
      <c r="A356" s="6" t="s">
        <v>30</v>
      </c>
      <c r="B356" s="6" t="s">
        <v>31</v>
      </c>
      <c r="C356" s="6" t="s">
        <v>600</v>
      </c>
      <c r="D356" s="6" t="s">
        <v>601</v>
      </c>
      <c r="E356" s="6" t="s">
        <v>602</v>
      </c>
      <c r="F356" s="6" t="s">
        <v>603</v>
      </c>
      <c r="G356" s="6" t="s">
        <v>1038</v>
      </c>
      <c r="H356" s="6" t="s">
        <v>605</v>
      </c>
      <c r="I356" s="6" t="s">
        <v>606</v>
      </c>
      <c r="J356" s="6" t="s">
        <v>1039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8833.76</v>
      </c>
      <c r="AA356" s="1">
        <v>8833.76</v>
      </c>
      <c r="AB356" s="1">
        <v>8833.76</v>
      </c>
      <c r="AC356" s="1">
        <v>0</v>
      </c>
      <c r="AD356" s="1">
        <v>0</v>
      </c>
      <c r="AE356" s="1">
        <v>0</v>
      </c>
      <c r="AF35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8833.76</v>
      </c>
      <c r="AG35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8833.76</v>
      </c>
      <c r="AH35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8833.76</v>
      </c>
    </row>
    <row r="357" spans="1:34" ht="75" customHeight="1" x14ac:dyDescent="0.25">
      <c r="A357" s="6" t="s">
        <v>30</v>
      </c>
      <c r="B357" s="6" t="s">
        <v>31</v>
      </c>
      <c r="C357" s="6" t="s">
        <v>600</v>
      </c>
      <c r="D357" s="6" t="s">
        <v>601</v>
      </c>
      <c r="E357" s="6" t="s">
        <v>602</v>
      </c>
      <c r="F357" s="6" t="s">
        <v>603</v>
      </c>
      <c r="G357" s="6" t="s">
        <v>1040</v>
      </c>
      <c r="H357" s="6" t="s">
        <v>605</v>
      </c>
      <c r="I357" s="6" t="s">
        <v>606</v>
      </c>
      <c r="J357" s="6" t="s">
        <v>1041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4991.8999999999996</v>
      </c>
      <c r="R357" s="1">
        <v>4991.8999999999996</v>
      </c>
      <c r="S357" s="1">
        <v>4991.8999999999996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4991.8999999999996</v>
      </c>
      <c r="AG35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4991.8999999999996</v>
      </c>
      <c r="AH35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4991.8999999999996</v>
      </c>
    </row>
    <row r="358" spans="1:34" ht="75" customHeight="1" x14ac:dyDescent="0.25">
      <c r="A358" s="6" t="s">
        <v>30</v>
      </c>
      <c r="B358" s="6" t="s">
        <v>31</v>
      </c>
      <c r="C358" s="6" t="s">
        <v>600</v>
      </c>
      <c r="D358" s="6" t="s">
        <v>601</v>
      </c>
      <c r="E358" s="6" t="s">
        <v>602</v>
      </c>
      <c r="F358" s="6" t="s">
        <v>603</v>
      </c>
      <c r="G358" s="6" t="s">
        <v>1042</v>
      </c>
      <c r="H358" s="6" t="s">
        <v>605</v>
      </c>
      <c r="I358" s="6" t="s">
        <v>606</v>
      </c>
      <c r="J358" s="6" t="s">
        <v>1043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6596.87</v>
      </c>
      <c r="R358" s="1">
        <v>6596.87</v>
      </c>
      <c r="S358" s="1">
        <v>6596.87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6596.87</v>
      </c>
      <c r="AG35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6596.87</v>
      </c>
      <c r="AH35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6596.87</v>
      </c>
    </row>
    <row r="359" spans="1:34" ht="75" customHeight="1" x14ac:dyDescent="0.25">
      <c r="A359" s="6" t="s">
        <v>30</v>
      </c>
      <c r="B359" s="6" t="s">
        <v>31</v>
      </c>
      <c r="C359" s="6" t="s">
        <v>600</v>
      </c>
      <c r="D359" s="6" t="s">
        <v>601</v>
      </c>
      <c r="E359" s="6" t="s">
        <v>602</v>
      </c>
      <c r="F359" s="6" t="s">
        <v>603</v>
      </c>
      <c r="G359" s="6" t="s">
        <v>1044</v>
      </c>
      <c r="H359" s="6" t="s">
        <v>605</v>
      </c>
      <c r="I359" s="6" t="s">
        <v>606</v>
      </c>
      <c r="J359" s="6" t="s">
        <v>1045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15358.77</v>
      </c>
      <c r="R359" s="1">
        <v>15358.77</v>
      </c>
      <c r="S359" s="1">
        <v>15358.77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15358.77</v>
      </c>
      <c r="AG35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15358.77</v>
      </c>
      <c r="AH35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15358.77</v>
      </c>
    </row>
    <row r="360" spans="1:34" ht="75" customHeight="1" x14ac:dyDescent="0.25">
      <c r="A360" s="6" t="s">
        <v>30</v>
      </c>
      <c r="B360" s="6" t="s">
        <v>31</v>
      </c>
      <c r="C360" s="6" t="s">
        <v>600</v>
      </c>
      <c r="D360" s="6" t="s">
        <v>601</v>
      </c>
      <c r="E360" s="6" t="s">
        <v>602</v>
      </c>
      <c r="F360" s="6" t="s">
        <v>603</v>
      </c>
      <c r="G360" s="6" t="s">
        <v>1044</v>
      </c>
      <c r="H360" s="6" t="s">
        <v>605</v>
      </c>
      <c r="I360" s="6" t="s">
        <v>606</v>
      </c>
      <c r="J360" s="6" t="s">
        <v>1046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15925.7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15925.7</v>
      </c>
      <c r="AG36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36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361" spans="1:34" ht="75" customHeight="1" x14ac:dyDescent="0.25">
      <c r="A361" s="6" t="s">
        <v>30</v>
      </c>
      <c r="B361" s="6" t="s">
        <v>31</v>
      </c>
      <c r="C361" s="6" t="s">
        <v>600</v>
      </c>
      <c r="D361" s="6" t="s">
        <v>601</v>
      </c>
      <c r="E361" s="6" t="s">
        <v>602</v>
      </c>
      <c r="F361" s="6" t="s">
        <v>603</v>
      </c>
      <c r="G361" s="6" t="s">
        <v>1047</v>
      </c>
      <c r="H361" s="6" t="s">
        <v>605</v>
      </c>
      <c r="I361" s="6" t="s">
        <v>606</v>
      </c>
      <c r="J361" s="6" t="s">
        <v>1048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8233.26</v>
      </c>
      <c r="R361" s="1">
        <v>8233.26</v>
      </c>
      <c r="S361" s="1">
        <v>8233.26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8233.26</v>
      </c>
      <c r="AG36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8233.26</v>
      </c>
      <c r="AH36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8233.26</v>
      </c>
    </row>
    <row r="362" spans="1:34" ht="75" customHeight="1" x14ac:dyDescent="0.25">
      <c r="A362" s="6" t="s">
        <v>30</v>
      </c>
      <c r="B362" s="6" t="s">
        <v>31</v>
      </c>
      <c r="C362" s="6" t="s">
        <v>600</v>
      </c>
      <c r="D362" s="6" t="s">
        <v>601</v>
      </c>
      <c r="E362" s="6" t="s">
        <v>602</v>
      </c>
      <c r="F362" s="6" t="s">
        <v>603</v>
      </c>
      <c r="G362" s="6" t="s">
        <v>1049</v>
      </c>
      <c r="H362" s="6" t="s">
        <v>605</v>
      </c>
      <c r="I362" s="6" t="s">
        <v>606</v>
      </c>
      <c r="J362" s="6" t="s">
        <v>1050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27120</v>
      </c>
      <c r="R362" s="1">
        <v>27120</v>
      </c>
      <c r="S362" s="1">
        <v>27120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27120</v>
      </c>
      <c r="AG36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27120</v>
      </c>
      <c r="AH36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27120</v>
      </c>
    </row>
    <row r="363" spans="1:34" ht="75" customHeight="1" x14ac:dyDescent="0.25">
      <c r="A363" s="6" t="s">
        <v>30</v>
      </c>
      <c r="B363" s="6" t="s">
        <v>31</v>
      </c>
      <c r="C363" s="6" t="s">
        <v>600</v>
      </c>
      <c r="D363" s="6" t="s">
        <v>601</v>
      </c>
      <c r="E363" s="6" t="s">
        <v>602</v>
      </c>
      <c r="F363" s="6" t="s">
        <v>603</v>
      </c>
      <c r="G363" s="6" t="s">
        <v>1051</v>
      </c>
      <c r="H363" s="6" t="s">
        <v>605</v>
      </c>
      <c r="I363" s="6" t="s">
        <v>606</v>
      </c>
      <c r="J363" s="6" t="s">
        <v>1052</v>
      </c>
      <c r="K363" s="1">
        <v>0</v>
      </c>
      <c r="L363" s="1">
        <v>0</v>
      </c>
      <c r="M363" s="1">
        <v>0</v>
      </c>
      <c r="N363" s="1">
        <v>3487.85</v>
      </c>
      <c r="O363" s="1">
        <v>3487.85</v>
      </c>
      <c r="P363" s="1">
        <v>3487.85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3487.85</v>
      </c>
      <c r="AG36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3487.85</v>
      </c>
      <c r="AH36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3487.85</v>
      </c>
    </row>
    <row r="364" spans="1:34" ht="75" customHeight="1" x14ac:dyDescent="0.25">
      <c r="A364" s="6" t="s">
        <v>30</v>
      </c>
      <c r="B364" s="6" t="s">
        <v>31</v>
      </c>
      <c r="C364" s="6" t="s">
        <v>600</v>
      </c>
      <c r="D364" s="6" t="s">
        <v>601</v>
      </c>
      <c r="E364" s="6" t="s">
        <v>602</v>
      </c>
      <c r="F364" s="6" t="s">
        <v>603</v>
      </c>
      <c r="G364" s="6" t="s">
        <v>1053</v>
      </c>
      <c r="H364" s="6" t="s">
        <v>605</v>
      </c>
      <c r="I364" s="6" t="s">
        <v>606</v>
      </c>
      <c r="J364" s="6" t="s">
        <v>1054</v>
      </c>
      <c r="K364" s="1">
        <v>0</v>
      </c>
      <c r="L364" s="1">
        <v>0</v>
      </c>
      <c r="M364" s="1">
        <v>0</v>
      </c>
      <c r="N364" s="1">
        <v>15036.32</v>
      </c>
      <c r="O364" s="1">
        <v>15036.32</v>
      </c>
      <c r="P364" s="1">
        <v>15036.32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15036.32</v>
      </c>
      <c r="AG36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15036.32</v>
      </c>
      <c r="AH36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15036.32</v>
      </c>
    </row>
    <row r="365" spans="1:34" ht="75" customHeight="1" x14ac:dyDescent="0.25">
      <c r="A365" s="6" t="s">
        <v>30</v>
      </c>
      <c r="B365" s="6" t="s">
        <v>31</v>
      </c>
      <c r="C365" s="6" t="s">
        <v>600</v>
      </c>
      <c r="D365" s="6" t="s">
        <v>601</v>
      </c>
      <c r="E365" s="6" t="s">
        <v>602</v>
      </c>
      <c r="F365" s="6" t="s">
        <v>603</v>
      </c>
      <c r="G365" s="6" t="s">
        <v>1055</v>
      </c>
      <c r="H365" s="6" t="s">
        <v>605</v>
      </c>
      <c r="I365" s="6" t="s">
        <v>606</v>
      </c>
      <c r="J365" s="6" t="s">
        <v>1056</v>
      </c>
      <c r="K365" s="1">
        <v>0</v>
      </c>
      <c r="L365" s="1">
        <v>0</v>
      </c>
      <c r="M365" s="1">
        <v>0</v>
      </c>
      <c r="N365" s="1">
        <v>415.73</v>
      </c>
      <c r="O365" s="1">
        <v>415.73</v>
      </c>
      <c r="P365" s="1">
        <v>415.73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415.73</v>
      </c>
      <c r="AG36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415.73</v>
      </c>
      <c r="AH36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415.73</v>
      </c>
    </row>
    <row r="366" spans="1:34" ht="75" customHeight="1" x14ac:dyDescent="0.25">
      <c r="A366" s="6" t="s">
        <v>30</v>
      </c>
      <c r="B366" s="6" t="s">
        <v>31</v>
      </c>
      <c r="C366" s="6" t="s">
        <v>600</v>
      </c>
      <c r="D366" s="6" t="s">
        <v>601</v>
      </c>
      <c r="E366" s="6" t="s">
        <v>602</v>
      </c>
      <c r="F366" s="6" t="s">
        <v>603</v>
      </c>
      <c r="G366" s="6" t="s">
        <v>1057</v>
      </c>
      <c r="H366" s="6" t="s">
        <v>605</v>
      </c>
      <c r="I366" s="6" t="s">
        <v>606</v>
      </c>
      <c r="J366" s="6" t="s">
        <v>1058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17288.63</v>
      </c>
      <c r="X366" s="1">
        <v>17288.63</v>
      </c>
      <c r="Y366" s="1">
        <v>17288.63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17288.63</v>
      </c>
      <c r="AG36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17288.63</v>
      </c>
      <c r="AH36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17288.63</v>
      </c>
    </row>
    <row r="367" spans="1:34" ht="75" customHeight="1" x14ac:dyDescent="0.25">
      <c r="A367" s="6" t="s">
        <v>30</v>
      </c>
      <c r="B367" s="6" t="s">
        <v>31</v>
      </c>
      <c r="C367" s="6" t="s">
        <v>600</v>
      </c>
      <c r="D367" s="6" t="s">
        <v>601</v>
      </c>
      <c r="E367" s="6" t="s">
        <v>602</v>
      </c>
      <c r="F367" s="6" t="s">
        <v>603</v>
      </c>
      <c r="G367" s="6" t="s">
        <v>1059</v>
      </c>
      <c r="H367" s="6" t="s">
        <v>605</v>
      </c>
      <c r="I367" s="6" t="s">
        <v>606</v>
      </c>
      <c r="J367" s="6" t="s">
        <v>1060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428.79</v>
      </c>
      <c r="R367" s="1">
        <v>428.79</v>
      </c>
      <c r="S367" s="1">
        <v>428.79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428.79</v>
      </c>
      <c r="AG36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428.79</v>
      </c>
      <c r="AH36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428.79</v>
      </c>
    </row>
    <row r="368" spans="1:34" ht="75" customHeight="1" x14ac:dyDescent="0.25">
      <c r="A368" s="6" t="s">
        <v>30</v>
      </c>
      <c r="B368" s="6" t="s">
        <v>31</v>
      </c>
      <c r="C368" s="6" t="s">
        <v>600</v>
      </c>
      <c r="D368" s="6" t="s">
        <v>601</v>
      </c>
      <c r="E368" s="6" t="s">
        <v>602</v>
      </c>
      <c r="F368" s="6" t="s">
        <v>603</v>
      </c>
      <c r="G368" s="6" t="s">
        <v>1061</v>
      </c>
      <c r="H368" s="6" t="s">
        <v>605</v>
      </c>
      <c r="I368" s="6" t="s">
        <v>606</v>
      </c>
      <c r="J368" s="6" t="s">
        <v>1062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7992.36</v>
      </c>
      <c r="AA368" s="1">
        <v>7992.36</v>
      </c>
      <c r="AB368" s="1">
        <v>7992.36</v>
      </c>
      <c r="AC368" s="1">
        <v>0</v>
      </c>
      <c r="AD368" s="1">
        <v>0</v>
      </c>
      <c r="AE368" s="1">
        <v>0</v>
      </c>
      <c r="AF36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7992.36</v>
      </c>
      <c r="AG36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7992.36</v>
      </c>
      <c r="AH36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7992.36</v>
      </c>
    </row>
    <row r="369" spans="1:34" ht="75" customHeight="1" x14ac:dyDescent="0.25">
      <c r="A369" s="6" t="s">
        <v>30</v>
      </c>
      <c r="B369" s="6" t="s">
        <v>31</v>
      </c>
      <c r="C369" s="6" t="s">
        <v>600</v>
      </c>
      <c r="D369" s="6" t="s">
        <v>601</v>
      </c>
      <c r="E369" s="6" t="s">
        <v>602</v>
      </c>
      <c r="F369" s="6" t="s">
        <v>603</v>
      </c>
      <c r="G369" s="6" t="s">
        <v>1063</v>
      </c>
      <c r="H369" s="6" t="s">
        <v>605</v>
      </c>
      <c r="I369" s="6" t="s">
        <v>606</v>
      </c>
      <c r="J369" s="6" t="s">
        <v>1064</v>
      </c>
      <c r="K369" s="1">
        <v>0</v>
      </c>
      <c r="L369" s="1">
        <v>0</v>
      </c>
      <c r="M369" s="1">
        <v>0</v>
      </c>
      <c r="N369" s="1">
        <v>2279.7199999999998</v>
      </c>
      <c r="O369" s="1">
        <v>2279.7199999999998</v>
      </c>
      <c r="P369" s="1">
        <v>2279.7199999999998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2279.7199999999998</v>
      </c>
      <c r="AG36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2279.7199999999998</v>
      </c>
      <c r="AH36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2279.7199999999998</v>
      </c>
    </row>
    <row r="370" spans="1:34" ht="75" customHeight="1" x14ac:dyDescent="0.25">
      <c r="A370" s="6" t="s">
        <v>30</v>
      </c>
      <c r="B370" s="6" t="s">
        <v>31</v>
      </c>
      <c r="C370" s="6" t="s">
        <v>600</v>
      </c>
      <c r="D370" s="6" t="s">
        <v>601</v>
      </c>
      <c r="E370" s="6" t="s">
        <v>602</v>
      </c>
      <c r="F370" s="6" t="s">
        <v>603</v>
      </c>
      <c r="G370" s="6" t="s">
        <v>1065</v>
      </c>
      <c r="H370" s="6" t="s">
        <v>605</v>
      </c>
      <c r="I370" s="6" t="s">
        <v>606</v>
      </c>
      <c r="J370" s="6" t="s">
        <v>1066</v>
      </c>
      <c r="K370" s="1">
        <v>0</v>
      </c>
      <c r="L370" s="1">
        <v>0</v>
      </c>
      <c r="M370" s="1">
        <v>0</v>
      </c>
      <c r="N370" s="1">
        <v>247.88</v>
      </c>
      <c r="O370" s="1">
        <v>247.88</v>
      </c>
      <c r="P370" s="1">
        <v>247.88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247.88</v>
      </c>
      <c r="AG37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247.88</v>
      </c>
      <c r="AH37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247.88</v>
      </c>
    </row>
    <row r="371" spans="1:34" ht="75" customHeight="1" x14ac:dyDescent="0.25">
      <c r="A371" s="6" t="s">
        <v>30</v>
      </c>
      <c r="B371" s="6" t="s">
        <v>31</v>
      </c>
      <c r="C371" s="6" t="s">
        <v>600</v>
      </c>
      <c r="D371" s="6" t="s">
        <v>601</v>
      </c>
      <c r="E371" s="6" t="s">
        <v>602</v>
      </c>
      <c r="F371" s="6" t="s">
        <v>603</v>
      </c>
      <c r="G371" s="6" t="s">
        <v>1067</v>
      </c>
      <c r="H371" s="6" t="s">
        <v>1068</v>
      </c>
      <c r="I371" s="6" t="s">
        <v>1069</v>
      </c>
      <c r="J371" s="6" t="s">
        <v>1070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380.89</v>
      </c>
      <c r="AA371" s="1">
        <v>380.89</v>
      </c>
      <c r="AB371" s="1">
        <v>380.89</v>
      </c>
      <c r="AC371" s="1">
        <v>0</v>
      </c>
      <c r="AD371" s="1">
        <v>0</v>
      </c>
      <c r="AE371" s="1">
        <v>0</v>
      </c>
      <c r="AF37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380.89</v>
      </c>
      <c r="AG37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380.89</v>
      </c>
      <c r="AH37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380.89</v>
      </c>
    </row>
    <row r="372" spans="1:34" ht="75" customHeight="1" x14ac:dyDescent="0.25">
      <c r="A372" s="6" t="s">
        <v>30</v>
      </c>
      <c r="B372" s="6" t="s">
        <v>31</v>
      </c>
      <c r="C372" s="6" t="s">
        <v>600</v>
      </c>
      <c r="D372" s="6" t="s">
        <v>601</v>
      </c>
      <c r="E372" s="6" t="s">
        <v>602</v>
      </c>
      <c r="F372" s="6" t="s">
        <v>603</v>
      </c>
      <c r="G372" s="6" t="s">
        <v>1067</v>
      </c>
      <c r="H372" s="6" t="s">
        <v>605</v>
      </c>
      <c r="I372" s="6" t="s">
        <v>606</v>
      </c>
      <c r="J372" s="6" t="s">
        <v>1071</v>
      </c>
      <c r="K372" s="1">
        <v>380.89</v>
      </c>
      <c r="L372" s="1">
        <v>380.89</v>
      </c>
      <c r="M372" s="1">
        <v>0</v>
      </c>
      <c r="N372" s="1">
        <v>0</v>
      </c>
      <c r="O372" s="1">
        <v>0</v>
      </c>
      <c r="P372" s="1">
        <v>380.89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-380.89</v>
      </c>
      <c r="AA372" s="1">
        <v>-380.89</v>
      </c>
      <c r="AB372" s="1">
        <v>-380.89</v>
      </c>
      <c r="AC372" s="1">
        <v>0</v>
      </c>
      <c r="AD372" s="1">
        <v>0</v>
      </c>
      <c r="AE372" s="1">
        <v>0</v>
      </c>
      <c r="AF37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0</v>
      </c>
      <c r="AG37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37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373" spans="1:34" ht="75" customHeight="1" x14ac:dyDescent="0.25">
      <c r="A373" s="6" t="s">
        <v>30</v>
      </c>
      <c r="B373" s="6" t="s">
        <v>31</v>
      </c>
      <c r="C373" s="6" t="s">
        <v>600</v>
      </c>
      <c r="D373" s="6" t="s">
        <v>601</v>
      </c>
      <c r="E373" s="6" t="s">
        <v>602</v>
      </c>
      <c r="F373" s="6" t="s">
        <v>603</v>
      </c>
      <c r="G373" s="6" t="s">
        <v>1072</v>
      </c>
      <c r="H373" s="6" t="s">
        <v>605</v>
      </c>
      <c r="I373" s="6" t="s">
        <v>606</v>
      </c>
      <c r="J373" s="6" t="s">
        <v>1073</v>
      </c>
      <c r="K373" s="1">
        <v>0</v>
      </c>
      <c r="L373" s="1">
        <v>0</v>
      </c>
      <c r="M373" s="1">
        <v>0</v>
      </c>
      <c r="N373" s="1">
        <v>2250</v>
      </c>
      <c r="O373" s="1">
        <v>2250</v>
      </c>
      <c r="P373" s="1">
        <v>2250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2250</v>
      </c>
      <c r="AG37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2250</v>
      </c>
      <c r="AH37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2250</v>
      </c>
    </row>
    <row r="374" spans="1:34" ht="75" customHeight="1" x14ac:dyDescent="0.25">
      <c r="A374" s="6" t="s">
        <v>30</v>
      </c>
      <c r="B374" s="6" t="s">
        <v>31</v>
      </c>
      <c r="C374" s="6" t="s">
        <v>600</v>
      </c>
      <c r="D374" s="6" t="s">
        <v>601</v>
      </c>
      <c r="E374" s="6" t="s">
        <v>602</v>
      </c>
      <c r="F374" s="6" t="s">
        <v>603</v>
      </c>
      <c r="G374" s="6" t="s">
        <v>1074</v>
      </c>
      <c r="H374" s="6" t="s">
        <v>605</v>
      </c>
      <c r="I374" s="6" t="s">
        <v>606</v>
      </c>
      <c r="J374" s="6" t="s">
        <v>1075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4505.3</v>
      </c>
      <c r="U374" s="1">
        <v>4505.3</v>
      </c>
      <c r="V374" s="1">
        <v>4505.3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4505.3</v>
      </c>
      <c r="AG37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4505.3</v>
      </c>
      <c r="AH37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4505.3</v>
      </c>
    </row>
    <row r="375" spans="1:34" ht="75" customHeight="1" x14ac:dyDescent="0.25">
      <c r="A375" s="6" t="s">
        <v>30</v>
      </c>
      <c r="B375" s="6" t="s">
        <v>31</v>
      </c>
      <c r="C375" s="6" t="s">
        <v>600</v>
      </c>
      <c r="D375" s="6" t="s">
        <v>601</v>
      </c>
      <c r="E375" s="6" t="s">
        <v>602</v>
      </c>
      <c r="F375" s="6" t="s">
        <v>603</v>
      </c>
      <c r="G375" s="6" t="s">
        <v>1076</v>
      </c>
      <c r="H375" s="6" t="s">
        <v>605</v>
      </c>
      <c r="I375" s="6" t="s">
        <v>606</v>
      </c>
      <c r="J375" s="6" t="s">
        <v>1077</v>
      </c>
      <c r="K375" s="1">
        <v>0</v>
      </c>
      <c r="L375" s="1">
        <v>0</v>
      </c>
      <c r="M375" s="1">
        <v>0</v>
      </c>
      <c r="N375" s="1">
        <v>33876.870000000003</v>
      </c>
      <c r="O375" s="1">
        <v>33876.870000000003</v>
      </c>
      <c r="P375" s="1">
        <v>33876.870000000003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33876.870000000003</v>
      </c>
      <c r="AG37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33876.870000000003</v>
      </c>
      <c r="AH37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33876.870000000003</v>
      </c>
    </row>
    <row r="376" spans="1:34" ht="75" customHeight="1" x14ac:dyDescent="0.25">
      <c r="A376" s="6" t="s">
        <v>30</v>
      </c>
      <c r="B376" s="6" t="s">
        <v>31</v>
      </c>
      <c r="C376" s="6" t="s">
        <v>600</v>
      </c>
      <c r="D376" s="6" t="s">
        <v>601</v>
      </c>
      <c r="E376" s="6" t="s">
        <v>602</v>
      </c>
      <c r="F376" s="6" t="s">
        <v>603</v>
      </c>
      <c r="G376" s="6" t="s">
        <v>1078</v>
      </c>
      <c r="H376" s="6" t="s">
        <v>605</v>
      </c>
      <c r="I376" s="6" t="s">
        <v>606</v>
      </c>
      <c r="J376" s="6" t="s">
        <v>1079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9595.75</v>
      </c>
      <c r="R376" s="1">
        <v>9595.75</v>
      </c>
      <c r="S376" s="1">
        <v>9595.75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9595.75</v>
      </c>
      <c r="AG37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9595.75</v>
      </c>
      <c r="AH37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9595.75</v>
      </c>
    </row>
    <row r="377" spans="1:34" ht="75" customHeight="1" x14ac:dyDescent="0.25">
      <c r="A377" s="6" t="s">
        <v>30</v>
      </c>
      <c r="B377" s="6" t="s">
        <v>31</v>
      </c>
      <c r="C377" s="6" t="s">
        <v>600</v>
      </c>
      <c r="D377" s="6" t="s">
        <v>601</v>
      </c>
      <c r="E377" s="6" t="s">
        <v>602</v>
      </c>
      <c r="F377" s="6" t="s">
        <v>603</v>
      </c>
      <c r="G377" s="6" t="s">
        <v>1080</v>
      </c>
      <c r="H377" s="6" t="s">
        <v>605</v>
      </c>
      <c r="I377" s="6" t="s">
        <v>606</v>
      </c>
      <c r="J377" s="6" t="s">
        <v>1081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18.46</v>
      </c>
      <c r="X377" s="1">
        <v>18.46</v>
      </c>
      <c r="Y377" s="1">
        <v>18.46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18.46</v>
      </c>
      <c r="AG37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18.46</v>
      </c>
      <c r="AH37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18.46</v>
      </c>
    </row>
    <row r="378" spans="1:34" ht="75" customHeight="1" x14ac:dyDescent="0.25">
      <c r="A378" s="6" t="s">
        <v>30</v>
      </c>
      <c r="B378" s="6" t="s">
        <v>31</v>
      </c>
      <c r="C378" s="6" t="s">
        <v>600</v>
      </c>
      <c r="D378" s="6" t="s">
        <v>601</v>
      </c>
      <c r="E378" s="6" t="s">
        <v>602</v>
      </c>
      <c r="F378" s="6" t="s">
        <v>603</v>
      </c>
      <c r="G378" s="6" t="s">
        <v>1082</v>
      </c>
      <c r="H378" s="6" t="s">
        <v>605</v>
      </c>
      <c r="I378" s="6" t="s">
        <v>606</v>
      </c>
      <c r="J378" s="6" t="s">
        <v>1083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5201.08</v>
      </c>
      <c r="R378" s="1">
        <v>5201.08</v>
      </c>
      <c r="S378" s="1">
        <v>0</v>
      </c>
      <c r="T378" s="1">
        <v>0</v>
      </c>
      <c r="U378" s="1">
        <v>0</v>
      </c>
      <c r="V378" s="1">
        <v>5201.08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5201.08</v>
      </c>
      <c r="AG37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5201.08</v>
      </c>
      <c r="AH37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5201.08</v>
      </c>
    </row>
    <row r="379" spans="1:34" ht="75" customHeight="1" x14ac:dyDescent="0.25">
      <c r="A379" s="6" t="s">
        <v>30</v>
      </c>
      <c r="B379" s="6" t="s">
        <v>31</v>
      </c>
      <c r="C379" s="6" t="s">
        <v>600</v>
      </c>
      <c r="D379" s="6" t="s">
        <v>601</v>
      </c>
      <c r="E379" s="6" t="s">
        <v>602</v>
      </c>
      <c r="F379" s="6" t="s">
        <v>603</v>
      </c>
      <c r="G379" s="6" t="s">
        <v>1084</v>
      </c>
      <c r="H379" s="6" t="s">
        <v>605</v>
      </c>
      <c r="I379" s="6" t="s">
        <v>606</v>
      </c>
      <c r="J379" s="6" t="s">
        <v>1085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3126.79</v>
      </c>
      <c r="R379" s="1">
        <v>3126.79</v>
      </c>
      <c r="S379" s="1">
        <v>3126.79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3126.79</v>
      </c>
      <c r="AG37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3126.79</v>
      </c>
      <c r="AH37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3126.79</v>
      </c>
    </row>
    <row r="380" spans="1:34" ht="75" customHeight="1" x14ac:dyDescent="0.25">
      <c r="A380" s="6" t="s">
        <v>30</v>
      </c>
      <c r="B380" s="6" t="s">
        <v>31</v>
      </c>
      <c r="C380" s="6" t="s">
        <v>600</v>
      </c>
      <c r="D380" s="6" t="s">
        <v>601</v>
      </c>
      <c r="E380" s="6" t="s">
        <v>602</v>
      </c>
      <c r="F380" s="6" t="s">
        <v>603</v>
      </c>
      <c r="G380" s="6" t="s">
        <v>1086</v>
      </c>
      <c r="H380" s="6" t="s">
        <v>605</v>
      </c>
      <c r="I380" s="6" t="s">
        <v>606</v>
      </c>
      <c r="J380" s="6" t="s">
        <v>1087</v>
      </c>
      <c r="K380" s="1">
        <v>403.78</v>
      </c>
      <c r="L380" s="1">
        <v>403.78</v>
      </c>
      <c r="M380" s="1">
        <v>0</v>
      </c>
      <c r="N380" s="1">
        <v>0</v>
      </c>
      <c r="O380" s="1">
        <v>0</v>
      </c>
      <c r="P380" s="1">
        <v>403.78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403.78</v>
      </c>
      <c r="AG38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403.78</v>
      </c>
      <c r="AH38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403.78</v>
      </c>
    </row>
    <row r="381" spans="1:34" ht="75" customHeight="1" x14ac:dyDescent="0.25">
      <c r="A381" s="6" t="s">
        <v>30</v>
      </c>
      <c r="B381" s="6" t="s">
        <v>31</v>
      </c>
      <c r="C381" s="6" t="s">
        <v>600</v>
      </c>
      <c r="D381" s="6" t="s">
        <v>601</v>
      </c>
      <c r="E381" s="6" t="s">
        <v>602</v>
      </c>
      <c r="F381" s="6" t="s">
        <v>603</v>
      </c>
      <c r="G381" s="6" t="s">
        <v>1088</v>
      </c>
      <c r="H381" s="6" t="s">
        <v>605</v>
      </c>
      <c r="I381" s="6" t="s">
        <v>606</v>
      </c>
      <c r="J381" s="6" t="s">
        <v>1089</v>
      </c>
      <c r="K381" s="1">
        <v>4007.05</v>
      </c>
      <c r="L381" s="1">
        <v>4007.05</v>
      </c>
      <c r="M381" s="1">
        <v>0</v>
      </c>
      <c r="N381" s="1">
        <v>0</v>
      </c>
      <c r="O381" s="1">
        <v>0</v>
      </c>
      <c r="P381" s="1">
        <v>4007.05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4007.05</v>
      </c>
      <c r="AG38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4007.05</v>
      </c>
      <c r="AH38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4007.05</v>
      </c>
    </row>
    <row r="382" spans="1:34" ht="75" customHeight="1" x14ac:dyDescent="0.25">
      <c r="A382" s="6" t="s">
        <v>30</v>
      </c>
      <c r="B382" s="6" t="s">
        <v>31</v>
      </c>
      <c r="C382" s="6" t="s">
        <v>600</v>
      </c>
      <c r="D382" s="6" t="s">
        <v>601</v>
      </c>
      <c r="E382" s="6" t="s">
        <v>602</v>
      </c>
      <c r="F382" s="6" t="s">
        <v>603</v>
      </c>
      <c r="G382" s="6" t="s">
        <v>1090</v>
      </c>
      <c r="H382" s="6" t="s">
        <v>605</v>
      </c>
      <c r="I382" s="6" t="s">
        <v>606</v>
      </c>
      <c r="J382" s="6" t="s">
        <v>1091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18874.68</v>
      </c>
      <c r="R382" s="1">
        <v>18874.68</v>
      </c>
      <c r="S382" s="1">
        <v>18874.68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18874.68</v>
      </c>
      <c r="AG38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18874.68</v>
      </c>
      <c r="AH38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18874.68</v>
      </c>
    </row>
    <row r="383" spans="1:34" ht="75" customHeight="1" x14ac:dyDescent="0.25">
      <c r="A383" s="6" t="s">
        <v>30</v>
      </c>
      <c r="B383" s="6" t="s">
        <v>31</v>
      </c>
      <c r="C383" s="6" t="s">
        <v>600</v>
      </c>
      <c r="D383" s="6" t="s">
        <v>601</v>
      </c>
      <c r="E383" s="6" t="s">
        <v>602</v>
      </c>
      <c r="F383" s="6" t="s">
        <v>603</v>
      </c>
      <c r="G383" s="6" t="s">
        <v>1092</v>
      </c>
      <c r="H383" s="6" t="s">
        <v>605</v>
      </c>
      <c r="I383" s="6" t="s">
        <v>606</v>
      </c>
      <c r="J383" s="6" t="s">
        <v>1093</v>
      </c>
      <c r="K383" s="1">
        <v>937.7</v>
      </c>
      <c r="L383" s="1">
        <v>937.7</v>
      </c>
      <c r="M383" s="1">
        <v>0</v>
      </c>
      <c r="N383" s="1">
        <v>0</v>
      </c>
      <c r="O383" s="1">
        <v>0</v>
      </c>
      <c r="P383" s="1">
        <v>937.7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937.7</v>
      </c>
      <c r="AG38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937.7</v>
      </c>
      <c r="AH38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937.7</v>
      </c>
    </row>
    <row r="384" spans="1:34" ht="75" customHeight="1" x14ac:dyDescent="0.25">
      <c r="A384" s="6" t="s">
        <v>30</v>
      </c>
      <c r="B384" s="6" t="s">
        <v>31</v>
      </c>
      <c r="C384" s="6" t="s">
        <v>600</v>
      </c>
      <c r="D384" s="6" t="s">
        <v>601</v>
      </c>
      <c r="E384" s="6" t="s">
        <v>602</v>
      </c>
      <c r="F384" s="6" t="s">
        <v>603</v>
      </c>
      <c r="G384" s="6" t="s">
        <v>1094</v>
      </c>
      <c r="H384" s="6" t="s">
        <v>631</v>
      </c>
      <c r="I384" s="6" t="s">
        <v>632</v>
      </c>
      <c r="J384" s="6" t="s">
        <v>1095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16360.07</v>
      </c>
      <c r="AD384" s="1">
        <v>16360.07</v>
      </c>
      <c r="AE384" s="1">
        <v>16360.07</v>
      </c>
      <c r="AF38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16360.07</v>
      </c>
      <c r="AG38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16360.07</v>
      </c>
      <c r="AH38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16360.07</v>
      </c>
    </row>
    <row r="385" spans="1:34" ht="75" customHeight="1" x14ac:dyDescent="0.25">
      <c r="A385" s="6" t="s">
        <v>30</v>
      </c>
      <c r="B385" s="6" t="s">
        <v>31</v>
      </c>
      <c r="C385" s="6" t="s">
        <v>600</v>
      </c>
      <c r="D385" s="6" t="s">
        <v>601</v>
      </c>
      <c r="E385" s="6" t="s">
        <v>602</v>
      </c>
      <c r="F385" s="6" t="s">
        <v>603</v>
      </c>
      <c r="G385" s="6" t="s">
        <v>1096</v>
      </c>
      <c r="H385" s="6" t="s">
        <v>605</v>
      </c>
      <c r="I385" s="6" t="s">
        <v>606</v>
      </c>
      <c r="J385" s="6" t="s">
        <v>1097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2641.37</v>
      </c>
      <c r="R385" s="1">
        <v>2641.37</v>
      </c>
      <c r="S385" s="1">
        <v>2641.37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2641.37</v>
      </c>
      <c r="AG38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2641.37</v>
      </c>
      <c r="AH38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2641.37</v>
      </c>
    </row>
    <row r="386" spans="1:34" ht="75" customHeight="1" x14ac:dyDescent="0.25">
      <c r="A386" s="6" t="s">
        <v>30</v>
      </c>
      <c r="B386" s="6" t="s">
        <v>31</v>
      </c>
      <c r="C386" s="6" t="s">
        <v>600</v>
      </c>
      <c r="D386" s="6" t="s">
        <v>601</v>
      </c>
      <c r="E386" s="6" t="s">
        <v>602</v>
      </c>
      <c r="F386" s="6" t="s">
        <v>603</v>
      </c>
      <c r="G386" s="6" t="s">
        <v>1098</v>
      </c>
      <c r="H386" s="6" t="s">
        <v>605</v>
      </c>
      <c r="I386" s="6" t="s">
        <v>606</v>
      </c>
      <c r="J386" s="6" t="s">
        <v>1099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7631.9</v>
      </c>
      <c r="AD386" s="1">
        <v>7631.9</v>
      </c>
      <c r="AE386" s="1">
        <v>7631.9</v>
      </c>
      <c r="AF38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7631.9</v>
      </c>
      <c r="AG38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7631.9</v>
      </c>
      <c r="AH38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7631.9</v>
      </c>
    </row>
    <row r="387" spans="1:34" ht="75" customHeight="1" x14ac:dyDescent="0.25">
      <c r="A387" s="6" t="s">
        <v>30</v>
      </c>
      <c r="B387" s="6" t="s">
        <v>31</v>
      </c>
      <c r="C387" s="6" t="s">
        <v>600</v>
      </c>
      <c r="D387" s="6" t="s">
        <v>601</v>
      </c>
      <c r="E387" s="6" t="s">
        <v>602</v>
      </c>
      <c r="F387" s="6" t="s">
        <v>603</v>
      </c>
      <c r="G387" s="6" t="s">
        <v>1100</v>
      </c>
      <c r="H387" s="6" t="s">
        <v>605</v>
      </c>
      <c r="I387" s="6" t="s">
        <v>606</v>
      </c>
      <c r="J387" s="6" t="s">
        <v>1101</v>
      </c>
      <c r="K387" s="1">
        <v>0</v>
      </c>
      <c r="L387" s="1">
        <v>0</v>
      </c>
      <c r="M387" s="1">
        <v>0</v>
      </c>
      <c r="N387" s="1">
        <v>656.7</v>
      </c>
      <c r="O387" s="1">
        <v>656.7</v>
      </c>
      <c r="P387" s="1">
        <v>656.7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656.7</v>
      </c>
      <c r="AG38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656.7</v>
      </c>
      <c r="AH38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656.7</v>
      </c>
    </row>
    <row r="388" spans="1:34" ht="75" customHeight="1" x14ac:dyDescent="0.25">
      <c r="A388" s="6" t="s">
        <v>30</v>
      </c>
      <c r="B388" s="6" t="s">
        <v>31</v>
      </c>
      <c r="C388" s="6" t="s">
        <v>600</v>
      </c>
      <c r="D388" s="6" t="s">
        <v>601</v>
      </c>
      <c r="E388" s="6" t="s">
        <v>602</v>
      </c>
      <c r="F388" s="6" t="s">
        <v>603</v>
      </c>
      <c r="G388" s="6" t="s">
        <v>1102</v>
      </c>
      <c r="H388" s="6" t="s">
        <v>605</v>
      </c>
      <c r="I388" s="6" t="s">
        <v>606</v>
      </c>
      <c r="J388" s="6" t="s">
        <v>1103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263.38</v>
      </c>
      <c r="R388" s="1">
        <v>263.38</v>
      </c>
      <c r="S388" s="1">
        <v>0</v>
      </c>
      <c r="T388" s="1">
        <v>0</v>
      </c>
      <c r="U388" s="1">
        <v>0</v>
      </c>
      <c r="V388" s="1">
        <v>263.38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263.38</v>
      </c>
      <c r="AG38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263.38</v>
      </c>
      <c r="AH38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263.38</v>
      </c>
    </row>
    <row r="389" spans="1:34" ht="75" customHeight="1" x14ac:dyDescent="0.25">
      <c r="A389" s="6" t="s">
        <v>30</v>
      </c>
      <c r="B389" s="6" t="s">
        <v>31</v>
      </c>
      <c r="C389" s="6" t="s">
        <v>600</v>
      </c>
      <c r="D389" s="6" t="s">
        <v>601</v>
      </c>
      <c r="E389" s="6" t="s">
        <v>602</v>
      </c>
      <c r="F389" s="6" t="s">
        <v>603</v>
      </c>
      <c r="G389" s="6" t="s">
        <v>1104</v>
      </c>
      <c r="H389" s="6" t="s">
        <v>605</v>
      </c>
      <c r="I389" s="6" t="s">
        <v>606</v>
      </c>
      <c r="J389" s="6" t="s">
        <v>1105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12310.76</v>
      </c>
      <c r="AA389" s="1">
        <v>12310.76</v>
      </c>
      <c r="AB389" s="1">
        <v>12310.76</v>
      </c>
      <c r="AC389" s="1">
        <v>0</v>
      </c>
      <c r="AD389" s="1">
        <v>0</v>
      </c>
      <c r="AE389" s="1">
        <v>0</v>
      </c>
      <c r="AF38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12310.76</v>
      </c>
      <c r="AG38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12310.76</v>
      </c>
      <c r="AH38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12310.76</v>
      </c>
    </row>
    <row r="390" spans="1:34" ht="75" customHeight="1" x14ac:dyDescent="0.25">
      <c r="A390" s="6" t="s">
        <v>30</v>
      </c>
      <c r="B390" s="6" t="s">
        <v>31</v>
      </c>
      <c r="C390" s="6" t="s">
        <v>600</v>
      </c>
      <c r="D390" s="6" t="s">
        <v>601</v>
      </c>
      <c r="E390" s="6" t="s">
        <v>602</v>
      </c>
      <c r="F390" s="6" t="s">
        <v>603</v>
      </c>
      <c r="G390" s="6" t="s">
        <v>1106</v>
      </c>
      <c r="H390" s="6" t="s">
        <v>605</v>
      </c>
      <c r="I390" s="6" t="s">
        <v>606</v>
      </c>
      <c r="J390" s="6" t="s">
        <v>1107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18080.830000000002</v>
      </c>
      <c r="AA390" s="1">
        <v>18080.830000000002</v>
      </c>
      <c r="AB390" s="1">
        <v>18080.830000000002</v>
      </c>
      <c r="AC390" s="1">
        <v>0</v>
      </c>
      <c r="AD390" s="1">
        <v>0</v>
      </c>
      <c r="AE390" s="1">
        <v>0</v>
      </c>
      <c r="AF39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18080.830000000002</v>
      </c>
      <c r="AG39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18080.830000000002</v>
      </c>
      <c r="AH39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18080.830000000002</v>
      </c>
    </row>
    <row r="391" spans="1:34" ht="75" customHeight="1" x14ac:dyDescent="0.25">
      <c r="A391" s="6" t="s">
        <v>30</v>
      </c>
      <c r="B391" s="6" t="s">
        <v>31</v>
      </c>
      <c r="C391" s="6" t="s">
        <v>600</v>
      </c>
      <c r="D391" s="6" t="s">
        <v>601</v>
      </c>
      <c r="E391" s="6" t="s">
        <v>602</v>
      </c>
      <c r="F391" s="6" t="s">
        <v>603</v>
      </c>
      <c r="G391" s="6" t="s">
        <v>1108</v>
      </c>
      <c r="H391" s="6" t="s">
        <v>605</v>
      </c>
      <c r="I391" s="6" t="s">
        <v>606</v>
      </c>
      <c r="J391" s="6" t="s">
        <v>1109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10200.66</v>
      </c>
      <c r="R391" s="1">
        <v>10200.66</v>
      </c>
      <c r="S391" s="1">
        <v>0</v>
      </c>
      <c r="T391" s="1">
        <v>0</v>
      </c>
      <c r="U391" s="1">
        <v>0</v>
      </c>
      <c r="V391" s="1">
        <v>10200.66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10200.66</v>
      </c>
      <c r="AG39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10200.66</v>
      </c>
      <c r="AH39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10200.66</v>
      </c>
    </row>
    <row r="392" spans="1:34" ht="75" customHeight="1" x14ac:dyDescent="0.25">
      <c r="A392" s="6" t="s">
        <v>30</v>
      </c>
      <c r="B392" s="6" t="s">
        <v>31</v>
      </c>
      <c r="C392" s="6" t="s">
        <v>600</v>
      </c>
      <c r="D392" s="6" t="s">
        <v>601</v>
      </c>
      <c r="E392" s="6" t="s">
        <v>602</v>
      </c>
      <c r="F392" s="6" t="s">
        <v>603</v>
      </c>
      <c r="G392" s="6" t="s">
        <v>1110</v>
      </c>
      <c r="H392" s="6" t="s">
        <v>605</v>
      </c>
      <c r="I392" s="6" t="s">
        <v>606</v>
      </c>
      <c r="J392" s="6" t="s">
        <v>1111</v>
      </c>
      <c r="K392" s="1">
        <v>0</v>
      </c>
      <c r="L392" s="1">
        <v>0</v>
      </c>
      <c r="M392" s="1">
        <v>0</v>
      </c>
      <c r="N392" s="1">
        <v>26683.919999999998</v>
      </c>
      <c r="O392" s="1">
        <v>26683.919999999998</v>
      </c>
      <c r="P392" s="1">
        <v>26683.919999999998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26683.919999999998</v>
      </c>
      <c r="AG39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26683.919999999998</v>
      </c>
      <c r="AH39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26683.919999999998</v>
      </c>
    </row>
    <row r="393" spans="1:34" ht="75" customHeight="1" x14ac:dyDescent="0.25">
      <c r="A393" s="6" t="s">
        <v>30</v>
      </c>
      <c r="B393" s="6" t="s">
        <v>31</v>
      </c>
      <c r="C393" s="6" t="s">
        <v>600</v>
      </c>
      <c r="D393" s="6" t="s">
        <v>601</v>
      </c>
      <c r="E393" s="6" t="s">
        <v>602</v>
      </c>
      <c r="F393" s="6" t="s">
        <v>603</v>
      </c>
      <c r="G393" s="6" t="s">
        <v>1112</v>
      </c>
      <c r="H393" s="6" t="s">
        <v>605</v>
      </c>
      <c r="I393" s="6" t="s">
        <v>606</v>
      </c>
      <c r="J393" s="6" t="s">
        <v>1113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1400.93</v>
      </c>
      <c r="U393" s="1">
        <v>0</v>
      </c>
      <c r="V393" s="1">
        <v>0</v>
      </c>
      <c r="W393" s="1">
        <v>0</v>
      </c>
      <c r="X393" s="1">
        <v>1400.93</v>
      </c>
      <c r="Y393" s="1">
        <v>1400.93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1400.93</v>
      </c>
      <c r="AG39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1400.93</v>
      </c>
      <c r="AH39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1400.93</v>
      </c>
    </row>
    <row r="394" spans="1:34" ht="75" customHeight="1" x14ac:dyDescent="0.25">
      <c r="A394" s="6" t="s">
        <v>30</v>
      </c>
      <c r="B394" s="6" t="s">
        <v>31</v>
      </c>
      <c r="C394" s="6" t="s">
        <v>600</v>
      </c>
      <c r="D394" s="6" t="s">
        <v>601</v>
      </c>
      <c r="E394" s="6" t="s">
        <v>602</v>
      </c>
      <c r="F394" s="6" t="s">
        <v>603</v>
      </c>
      <c r="G394" s="6" t="s">
        <v>1114</v>
      </c>
      <c r="H394" s="6" t="s">
        <v>605</v>
      </c>
      <c r="I394" s="6" t="s">
        <v>606</v>
      </c>
      <c r="J394" s="6" t="s">
        <v>1115</v>
      </c>
      <c r="K394" s="1">
        <v>0</v>
      </c>
      <c r="L394" s="1">
        <v>0</v>
      </c>
      <c r="M394" s="1">
        <v>0</v>
      </c>
      <c r="N394" s="1">
        <v>1325.02</v>
      </c>
      <c r="O394" s="1">
        <v>1325.02</v>
      </c>
      <c r="P394" s="1">
        <v>1325.02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1325.02</v>
      </c>
      <c r="AG39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1325.02</v>
      </c>
      <c r="AH39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1325.02</v>
      </c>
    </row>
    <row r="395" spans="1:34" ht="75" customHeight="1" x14ac:dyDescent="0.25">
      <c r="A395" s="6" t="s">
        <v>30</v>
      </c>
      <c r="B395" s="6" t="s">
        <v>31</v>
      </c>
      <c r="C395" s="6" t="s">
        <v>600</v>
      </c>
      <c r="D395" s="6" t="s">
        <v>601</v>
      </c>
      <c r="E395" s="6" t="s">
        <v>602</v>
      </c>
      <c r="F395" s="6" t="s">
        <v>603</v>
      </c>
      <c r="G395" s="6" t="s">
        <v>1116</v>
      </c>
      <c r="H395" s="6" t="s">
        <v>605</v>
      </c>
      <c r="I395" s="6" t="s">
        <v>606</v>
      </c>
      <c r="J395" s="6" t="s">
        <v>1117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796.03</v>
      </c>
      <c r="U395" s="1">
        <v>796.03</v>
      </c>
      <c r="V395" s="1">
        <v>0</v>
      </c>
      <c r="W395" s="1">
        <v>0</v>
      </c>
      <c r="X395" s="1">
        <v>0</v>
      </c>
      <c r="Y395" s="1">
        <v>796.03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796.03</v>
      </c>
      <c r="AG39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796.03</v>
      </c>
      <c r="AH39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796.03</v>
      </c>
    </row>
    <row r="396" spans="1:34" ht="75" customHeight="1" x14ac:dyDescent="0.25">
      <c r="A396" s="6" t="s">
        <v>30</v>
      </c>
      <c r="B396" s="6" t="s">
        <v>31</v>
      </c>
      <c r="C396" s="6" t="s">
        <v>600</v>
      </c>
      <c r="D396" s="6" t="s">
        <v>601</v>
      </c>
      <c r="E396" s="6" t="s">
        <v>602</v>
      </c>
      <c r="F396" s="6" t="s">
        <v>603</v>
      </c>
      <c r="G396" s="6" t="s">
        <v>1118</v>
      </c>
      <c r="H396" s="6" t="s">
        <v>605</v>
      </c>
      <c r="I396" s="6" t="s">
        <v>606</v>
      </c>
      <c r="J396" s="6" t="s">
        <v>1119</v>
      </c>
      <c r="K396" s="1">
        <v>0</v>
      </c>
      <c r="L396" s="1">
        <v>0</v>
      </c>
      <c r="M396" s="1">
        <v>0</v>
      </c>
      <c r="N396" s="1">
        <v>509.36</v>
      </c>
      <c r="O396" s="1">
        <v>509.36</v>
      </c>
      <c r="P396" s="1">
        <v>509.36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509.36</v>
      </c>
      <c r="AG39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509.36</v>
      </c>
      <c r="AH39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509.36</v>
      </c>
    </row>
    <row r="397" spans="1:34" ht="75" customHeight="1" x14ac:dyDescent="0.25">
      <c r="A397" s="6" t="s">
        <v>30</v>
      </c>
      <c r="B397" s="6" t="s">
        <v>31</v>
      </c>
      <c r="C397" s="6" t="s">
        <v>600</v>
      </c>
      <c r="D397" s="6" t="s">
        <v>601</v>
      </c>
      <c r="E397" s="6" t="s">
        <v>602</v>
      </c>
      <c r="F397" s="6" t="s">
        <v>603</v>
      </c>
      <c r="G397" s="6" t="s">
        <v>1120</v>
      </c>
      <c r="H397" s="6" t="s">
        <v>605</v>
      </c>
      <c r="I397" s="6" t="s">
        <v>606</v>
      </c>
      <c r="J397" s="6" t="s">
        <v>1121</v>
      </c>
      <c r="K397" s="1">
        <v>0</v>
      </c>
      <c r="L397" s="1">
        <v>0</v>
      </c>
      <c r="M397" s="1">
        <v>0</v>
      </c>
      <c r="N397" s="1">
        <v>512.79999999999995</v>
      </c>
      <c r="O397" s="1">
        <v>512.79999999999995</v>
      </c>
      <c r="P397" s="1">
        <v>512.79999999999995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512.79999999999995</v>
      </c>
      <c r="AG39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512.79999999999995</v>
      </c>
      <c r="AH39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512.79999999999995</v>
      </c>
    </row>
    <row r="398" spans="1:34" ht="75" customHeight="1" x14ac:dyDescent="0.25">
      <c r="A398" s="6" t="s">
        <v>30</v>
      </c>
      <c r="B398" s="6" t="s">
        <v>31</v>
      </c>
      <c r="C398" s="6" t="s">
        <v>600</v>
      </c>
      <c r="D398" s="6" t="s">
        <v>601</v>
      </c>
      <c r="E398" s="6" t="s">
        <v>602</v>
      </c>
      <c r="F398" s="6" t="s">
        <v>603</v>
      </c>
      <c r="G398" s="6" t="s">
        <v>1122</v>
      </c>
      <c r="H398" s="6" t="s">
        <v>605</v>
      </c>
      <c r="I398" s="6" t="s">
        <v>606</v>
      </c>
      <c r="J398" s="6" t="s">
        <v>1123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8896.39</v>
      </c>
      <c r="R398" s="1">
        <v>8896.39</v>
      </c>
      <c r="S398" s="1">
        <v>8896.39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8896.39</v>
      </c>
      <c r="AG39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8896.39</v>
      </c>
      <c r="AH39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8896.39</v>
      </c>
    </row>
    <row r="399" spans="1:34" ht="75" customHeight="1" x14ac:dyDescent="0.25">
      <c r="A399" s="6" t="s">
        <v>30</v>
      </c>
      <c r="B399" s="6" t="s">
        <v>31</v>
      </c>
      <c r="C399" s="6" t="s">
        <v>600</v>
      </c>
      <c r="D399" s="6" t="s">
        <v>601</v>
      </c>
      <c r="E399" s="6" t="s">
        <v>602</v>
      </c>
      <c r="F399" s="6" t="s">
        <v>603</v>
      </c>
      <c r="G399" s="6" t="s">
        <v>1124</v>
      </c>
      <c r="H399" s="6" t="s">
        <v>605</v>
      </c>
      <c r="I399" s="6" t="s">
        <v>606</v>
      </c>
      <c r="J399" s="6" t="s">
        <v>1125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15859.89</v>
      </c>
      <c r="R399" s="1">
        <v>15859.89</v>
      </c>
      <c r="S399" s="1">
        <v>15859.89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15859.89</v>
      </c>
      <c r="AG39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15859.89</v>
      </c>
      <c r="AH39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15859.89</v>
      </c>
    </row>
    <row r="400" spans="1:34" ht="75" customHeight="1" x14ac:dyDescent="0.25">
      <c r="A400" s="6" t="s">
        <v>30</v>
      </c>
      <c r="B400" s="6" t="s">
        <v>31</v>
      </c>
      <c r="C400" s="6" t="s">
        <v>600</v>
      </c>
      <c r="D400" s="6" t="s">
        <v>601</v>
      </c>
      <c r="E400" s="6" t="s">
        <v>602</v>
      </c>
      <c r="F400" s="6" t="s">
        <v>603</v>
      </c>
      <c r="G400" s="6" t="s">
        <v>1126</v>
      </c>
      <c r="H400" s="6" t="s">
        <v>605</v>
      </c>
      <c r="I400" s="6" t="s">
        <v>606</v>
      </c>
      <c r="J400" s="6" t="s">
        <v>1127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2443.46</v>
      </c>
      <c r="R400" s="1">
        <v>2443.46</v>
      </c>
      <c r="S400" s="1">
        <v>2443.46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2443.46</v>
      </c>
      <c r="AG40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2443.46</v>
      </c>
      <c r="AH40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2443.46</v>
      </c>
    </row>
    <row r="401" spans="1:34" ht="75" customHeight="1" x14ac:dyDescent="0.25">
      <c r="A401" s="6" t="s">
        <v>30</v>
      </c>
      <c r="B401" s="6" t="s">
        <v>31</v>
      </c>
      <c r="C401" s="6" t="s">
        <v>600</v>
      </c>
      <c r="D401" s="6" t="s">
        <v>601</v>
      </c>
      <c r="E401" s="6" t="s">
        <v>602</v>
      </c>
      <c r="F401" s="6" t="s">
        <v>603</v>
      </c>
      <c r="G401" s="6" t="s">
        <v>1128</v>
      </c>
      <c r="H401" s="6" t="s">
        <v>605</v>
      </c>
      <c r="I401" s="6" t="s">
        <v>606</v>
      </c>
      <c r="J401" s="6" t="s">
        <v>1129</v>
      </c>
      <c r="K401" s="1">
        <v>0</v>
      </c>
      <c r="L401" s="1">
        <v>0</v>
      </c>
      <c r="M401" s="1">
        <v>0</v>
      </c>
      <c r="N401" s="1">
        <v>16611.32</v>
      </c>
      <c r="O401" s="1">
        <v>16611.32</v>
      </c>
      <c r="P401" s="1">
        <v>16611.32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16611.32</v>
      </c>
      <c r="AG40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16611.32</v>
      </c>
      <c r="AH40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16611.32</v>
      </c>
    </row>
    <row r="402" spans="1:34" ht="75" customHeight="1" x14ac:dyDescent="0.25">
      <c r="A402" s="6" t="s">
        <v>30</v>
      </c>
      <c r="B402" s="6" t="s">
        <v>31</v>
      </c>
      <c r="C402" s="6" t="s">
        <v>600</v>
      </c>
      <c r="D402" s="6" t="s">
        <v>601</v>
      </c>
      <c r="E402" s="6" t="s">
        <v>602</v>
      </c>
      <c r="F402" s="6" t="s">
        <v>603</v>
      </c>
      <c r="G402" s="6" t="s">
        <v>1130</v>
      </c>
      <c r="H402" s="6" t="s">
        <v>605</v>
      </c>
      <c r="I402" s="6" t="s">
        <v>606</v>
      </c>
      <c r="J402" s="6" t="s">
        <v>1131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20604.5</v>
      </c>
      <c r="R402" s="1">
        <v>20604.5</v>
      </c>
      <c r="S402" s="1">
        <v>20604.5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20604.5</v>
      </c>
      <c r="AG40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20604.5</v>
      </c>
      <c r="AH40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20604.5</v>
      </c>
    </row>
    <row r="403" spans="1:34" ht="75" customHeight="1" x14ac:dyDescent="0.25">
      <c r="A403" s="6" t="s">
        <v>30</v>
      </c>
      <c r="B403" s="6" t="s">
        <v>31</v>
      </c>
      <c r="C403" s="6" t="s">
        <v>600</v>
      </c>
      <c r="D403" s="6" t="s">
        <v>601</v>
      </c>
      <c r="E403" s="6" t="s">
        <v>602</v>
      </c>
      <c r="F403" s="6" t="s">
        <v>603</v>
      </c>
      <c r="G403" s="6" t="s">
        <v>1132</v>
      </c>
      <c r="H403" s="6" t="s">
        <v>605</v>
      </c>
      <c r="I403" s="6" t="s">
        <v>606</v>
      </c>
      <c r="J403" s="6" t="s">
        <v>1133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1789.5</v>
      </c>
      <c r="U403" s="1">
        <v>1789.5</v>
      </c>
      <c r="V403" s="1">
        <v>1789.5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1789.5</v>
      </c>
      <c r="AG40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1789.5</v>
      </c>
      <c r="AH40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1789.5</v>
      </c>
    </row>
    <row r="404" spans="1:34" ht="75" customHeight="1" x14ac:dyDescent="0.25">
      <c r="A404" s="6" t="s">
        <v>30</v>
      </c>
      <c r="B404" s="6" t="s">
        <v>31</v>
      </c>
      <c r="C404" s="6" t="s">
        <v>600</v>
      </c>
      <c r="D404" s="6" t="s">
        <v>601</v>
      </c>
      <c r="E404" s="6" t="s">
        <v>602</v>
      </c>
      <c r="F404" s="6" t="s">
        <v>603</v>
      </c>
      <c r="G404" s="6" t="s">
        <v>1134</v>
      </c>
      <c r="H404" s="6" t="s">
        <v>605</v>
      </c>
      <c r="I404" s="6" t="s">
        <v>606</v>
      </c>
      <c r="J404" s="6" t="s">
        <v>1135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25021.47</v>
      </c>
      <c r="AA404" s="1">
        <v>25021.47</v>
      </c>
      <c r="AB404" s="1">
        <v>25021.47</v>
      </c>
      <c r="AC404" s="1">
        <v>0</v>
      </c>
      <c r="AD404" s="1">
        <v>0</v>
      </c>
      <c r="AE404" s="1">
        <v>0</v>
      </c>
      <c r="AF40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25021.47</v>
      </c>
      <c r="AG40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25021.47</v>
      </c>
      <c r="AH40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25021.47</v>
      </c>
    </row>
    <row r="405" spans="1:34" ht="75" customHeight="1" x14ac:dyDescent="0.25">
      <c r="A405" s="6" t="s">
        <v>30</v>
      </c>
      <c r="B405" s="6" t="s">
        <v>31</v>
      </c>
      <c r="C405" s="6" t="s">
        <v>600</v>
      </c>
      <c r="D405" s="6" t="s">
        <v>601</v>
      </c>
      <c r="E405" s="6" t="s">
        <v>602</v>
      </c>
      <c r="F405" s="6" t="s">
        <v>603</v>
      </c>
      <c r="G405" s="6" t="s">
        <v>1136</v>
      </c>
      <c r="H405" s="6" t="s">
        <v>605</v>
      </c>
      <c r="I405" s="6" t="s">
        <v>606</v>
      </c>
      <c r="J405" s="6" t="s">
        <v>1137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54649.64</v>
      </c>
      <c r="AD405" s="1">
        <v>54649.64</v>
      </c>
      <c r="AE405" s="1">
        <v>54649.64</v>
      </c>
      <c r="AF40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54649.64</v>
      </c>
      <c r="AG40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54649.64</v>
      </c>
      <c r="AH40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54649.64</v>
      </c>
    </row>
    <row r="406" spans="1:34" ht="75" customHeight="1" x14ac:dyDescent="0.25">
      <c r="A406" s="6" t="s">
        <v>30</v>
      </c>
      <c r="B406" s="6" t="s">
        <v>31</v>
      </c>
      <c r="C406" s="6" t="s">
        <v>600</v>
      </c>
      <c r="D406" s="6" t="s">
        <v>601</v>
      </c>
      <c r="E406" s="6" t="s">
        <v>602</v>
      </c>
      <c r="F406" s="6" t="s">
        <v>603</v>
      </c>
      <c r="G406" s="6" t="s">
        <v>1138</v>
      </c>
      <c r="H406" s="6" t="s">
        <v>605</v>
      </c>
      <c r="I406" s="6" t="s">
        <v>606</v>
      </c>
      <c r="J406" s="6" t="s">
        <v>1139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3005.76</v>
      </c>
      <c r="AD406" s="1">
        <v>3005.76</v>
      </c>
      <c r="AE406" s="1">
        <v>3005.76</v>
      </c>
      <c r="AF40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3005.76</v>
      </c>
      <c r="AG40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3005.76</v>
      </c>
      <c r="AH40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3005.76</v>
      </c>
    </row>
    <row r="407" spans="1:34" ht="75" customHeight="1" x14ac:dyDescent="0.25">
      <c r="A407" s="6" t="s">
        <v>30</v>
      </c>
      <c r="B407" s="6" t="s">
        <v>31</v>
      </c>
      <c r="C407" s="6" t="s">
        <v>600</v>
      </c>
      <c r="D407" s="6" t="s">
        <v>601</v>
      </c>
      <c r="E407" s="6" t="s">
        <v>602</v>
      </c>
      <c r="F407" s="6" t="s">
        <v>603</v>
      </c>
      <c r="G407" s="6" t="s">
        <v>1140</v>
      </c>
      <c r="H407" s="6" t="s">
        <v>605</v>
      </c>
      <c r="I407" s="6" t="s">
        <v>606</v>
      </c>
      <c r="J407" s="6" t="s">
        <v>1141</v>
      </c>
      <c r="K407" s="1">
        <v>0</v>
      </c>
      <c r="L407" s="1">
        <v>0</v>
      </c>
      <c r="M407" s="1">
        <v>0</v>
      </c>
      <c r="N407" s="1">
        <v>2584.4499999999998</v>
      </c>
      <c r="O407" s="1">
        <v>2584.4499999999998</v>
      </c>
      <c r="P407" s="1">
        <v>2584.4499999999998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2584.4499999999998</v>
      </c>
      <c r="AG40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2584.4499999999998</v>
      </c>
      <c r="AH40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2584.4499999999998</v>
      </c>
    </row>
    <row r="408" spans="1:34" ht="75" customHeight="1" x14ac:dyDescent="0.25">
      <c r="A408" s="6" t="s">
        <v>30</v>
      </c>
      <c r="B408" s="6" t="s">
        <v>31</v>
      </c>
      <c r="C408" s="6" t="s">
        <v>600</v>
      </c>
      <c r="D408" s="6" t="s">
        <v>601</v>
      </c>
      <c r="E408" s="6" t="s">
        <v>602</v>
      </c>
      <c r="F408" s="6" t="s">
        <v>603</v>
      </c>
      <c r="G408" s="6" t="s">
        <v>1142</v>
      </c>
      <c r="H408" s="6" t="s">
        <v>605</v>
      </c>
      <c r="I408" s="6" t="s">
        <v>606</v>
      </c>
      <c r="J408" s="6" t="s">
        <v>1143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2544.5</v>
      </c>
      <c r="U408" s="1">
        <v>2544.5</v>
      </c>
      <c r="V408" s="1">
        <v>2544.5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2544.5</v>
      </c>
      <c r="AG40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2544.5</v>
      </c>
      <c r="AH40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2544.5</v>
      </c>
    </row>
    <row r="409" spans="1:34" ht="75" customHeight="1" x14ac:dyDescent="0.25">
      <c r="A409" s="6" t="s">
        <v>30</v>
      </c>
      <c r="B409" s="6" t="s">
        <v>31</v>
      </c>
      <c r="C409" s="6" t="s">
        <v>600</v>
      </c>
      <c r="D409" s="6" t="s">
        <v>601</v>
      </c>
      <c r="E409" s="6" t="s">
        <v>602</v>
      </c>
      <c r="F409" s="6" t="s">
        <v>603</v>
      </c>
      <c r="G409" s="6" t="s">
        <v>1144</v>
      </c>
      <c r="H409" s="6" t="s">
        <v>605</v>
      </c>
      <c r="I409" s="6" t="s">
        <v>606</v>
      </c>
      <c r="J409" s="6" t="s">
        <v>1145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348.54</v>
      </c>
      <c r="AA409" s="1">
        <v>348.54</v>
      </c>
      <c r="AB409" s="1">
        <v>348.54</v>
      </c>
      <c r="AC409" s="1">
        <v>0</v>
      </c>
      <c r="AD409" s="1">
        <v>0</v>
      </c>
      <c r="AE409" s="1">
        <v>0</v>
      </c>
      <c r="AF40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348.54</v>
      </c>
      <c r="AG40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348.54</v>
      </c>
      <c r="AH40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348.54</v>
      </c>
    </row>
    <row r="410" spans="1:34" ht="75" customHeight="1" x14ac:dyDescent="0.25">
      <c r="A410" s="6" t="s">
        <v>30</v>
      </c>
      <c r="B410" s="6" t="s">
        <v>31</v>
      </c>
      <c r="C410" s="6" t="s">
        <v>600</v>
      </c>
      <c r="D410" s="6" t="s">
        <v>601</v>
      </c>
      <c r="E410" s="6" t="s">
        <v>1146</v>
      </c>
      <c r="F410" s="6" t="s">
        <v>1147</v>
      </c>
      <c r="G410" s="6" t="s">
        <v>1148</v>
      </c>
      <c r="H410" s="6" t="s">
        <v>609</v>
      </c>
      <c r="I410" s="6" t="s">
        <v>610</v>
      </c>
      <c r="J410" s="6" t="s">
        <v>1149</v>
      </c>
      <c r="K410" s="1">
        <v>0</v>
      </c>
      <c r="L410" s="1">
        <v>0</v>
      </c>
      <c r="M410" s="1">
        <v>0</v>
      </c>
      <c r="N410" s="1">
        <v>83430.5</v>
      </c>
      <c r="O410" s="1">
        <v>83430.5</v>
      </c>
      <c r="P410" s="1">
        <v>80703.66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83430.5</v>
      </c>
      <c r="AG41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83430.5</v>
      </c>
      <c r="AH41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80703.66</v>
      </c>
    </row>
    <row r="411" spans="1:34" ht="75" customHeight="1" x14ac:dyDescent="0.25">
      <c r="A411" s="6" t="s">
        <v>30</v>
      </c>
      <c r="B411" s="6" t="s">
        <v>31</v>
      </c>
      <c r="C411" s="6" t="s">
        <v>600</v>
      </c>
      <c r="D411" s="6" t="s">
        <v>601</v>
      </c>
      <c r="E411" s="6" t="s">
        <v>1146</v>
      </c>
      <c r="F411" s="6" t="s">
        <v>1147</v>
      </c>
      <c r="G411" s="6" t="s">
        <v>1150</v>
      </c>
      <c r="H411" s="6" t="s">
        <v>609</v>
      </c>
      <c r="I411" s="6" t="s">
        <v>610</v>
      </c>
      <c r="J411" s="6" t="s">
        <v>1151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365045.01</v>
      </c>
      <c r="U411" s="1">
        <v>365045.01</v>
      </c>
      <c r="V411" s="1">
        <v>365045.01</v>
      </c>
      <c r="W411" s="1">
        <v>38382.660000000003</v>
      </c>
      <c r="X411" s="1">
        <v>38382.660000000003</v>
      </c>
      <c r="Y411" s="1">
        <v>38382.660000000003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403427.67000000004</v>
      </c>
      <c r="AG41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403427.67000000004</v>
      </c>
      <c r="AH41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403427.67000000004</v>
      </c>
    </row>
    <row r="412" spans="1:34" ht="75" customHeight="1" x14ac:dyDescent="0.25">
      <c r="A412" s="6" t="s">
        <v>30</v>
      </c>
      <c r="B412" s="6" t="s">
        <v>31</v>
      </c>
      <c r="C412" s="6" t="s">
        <v>600</v>
      </c>
      <c r="D412" s="6" t="s">
        <v>601</v>
      </c>
      <c r="E412" s="6" t="s">
        <v>1146</v>
      </c>
      <c r="F412" s="6" t="s">
        <v>1147</v>
      </c>
      <c r="G412" s="6" t="s">
        <v>1150</v>
      </c>
      <c r="H412" s="6" t="s">
        <v>609</v>
      </c>
      <c r="I412" s="6" t="s">
        <v>610</v>
      </c>
      <c r="J412" s="6" t="s">
        <v>1152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658585.85</v>
      </c>
      <c r="U412" s="1">
        <v>658585.85</v>
      </c>
      <c r="V412" s="1">
        <v>658585.85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658585.85</v>
      </c>
      <c r="AG41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658585.85</v>
      </c>
      <c r="AH41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658585.85</v>
      </c>
    </row>
    <row r="413" spans="1:34" ht="75" customHeight="1" x14ac:dyDescent="0.25">
      <c r="A413" s="6" t="s">
        <v>30</v>
      </c>
      <c r="B413" s="6" t="s">
        <v>31</v>
      </c>
      <c r="C413" s="6" t="s">
        <v>600</v>
      </c>
      <c r="D413" s="6" t="s">
        <v>601</v>
      </c>
      <c r="E413" s="6" t="s">
        <v>1146</v>
      </c>
      <c r="F413" s="6" t="s">
        <v>1147</v>
      </c>
      <c r="G413" s="6" t="s">
        <v>1150</v>
      </c>
      <c r="H413" s="6" t="s">
        <v>609</v>
      </c>
      <c r="I413" s="6" t="s">
        <v>610</v>
      </c>
      <c r="J413" s="6" t="s">
        <v>1153</v>
      </c>
      <c r="K413" s="1">
        <v>0</v>
      </c>
      <c r="L413" s="1">
        <v>0</v>
      </c>
      <c r="M413" s="1">
        <v>0</v>
      </c>
      <c r="N413" s="1">
        <v>2136.11</v>
      </c>
      <c r="O413" s="1">
        <v>2136.11</v>
      </c>
      <c r="P413" s="1">
        <v>2136.11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2136.11</v>
      </c>
      <c r="AG41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2136.11</v>
      </c>
      <c r="AH41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2136.11</v>
      </c>
    </row>
    <row r="414" spans="1:34" ht="75" customHeight="1" x14ac:dyDescent="0.25">
      <c r="A414" s="6" t="s">
        <v>30</v>
      </c>
      <c r="B414" s="6" t="s">
        <v>31</v>
      </c>
      <c r="C414" s="6" t="s">
        <v>600</v>
      </c>
      <c r="D414" s="6" t="s">
        <v>601</v>
      </c>
      <c r="E414" s="6" t="s">
        <v>1146</v>
      </c>
      <c r="F414" s="6" t="s">
        <v>1147</v>
      </c>
      <c r="G414" s="6" t="s">
        <v>1150</v>
      </c>
      <c r="H414" s="6" t="s">
        <v>609</v>
      </c>
      <c r="I414" s="6" t="s">
        <v>610</v>
      </c>
      <c r="J414" s="6" t="s">
        <v>1154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349279.92</v>
      </c>
      <c r="R414" s="1">
        <v>349279.92</v>
      </c>
      <c r="S414" s="1">
        <v>349279.92</v>
      </c>
      <c r="T414" s="1">
        <v>246234.53</v>
      </c>
      <c r="U414" s="1">
        <v>246234.53</v>
      </c>
      <c r="V414" s="1">
        <v>246234.53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595514.44999999995</v>
      </c>
      <c r="AG41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595514.44999999995</v>
      </c>
      <c r="AH41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595514.44999999995</v>
      </c>
    </row>
    <row r="415" spans="1:34" ht="75" customHeight="1" x14ac:dyDescent="0.25">
      <c r="A415" s="6" t="s">
        <v>30</v>
      </c>
      <c r="B415" s="6" t="s">
        <v>31</v>
      </c>
      <c r="C415" s="6" t="s">
        <v>600</v>
      </c>
      <c r="D415" s="6" t="s">
        <v>601</v>
      </c>
      <c r="E415" s="6" t="s">
        <v>1146</v>
      </c>
      <c r="F415" s="6" t="s">
        <v>1147</v>
      </c>
      <c r="G415" s="6" t="s">
        <v>1150</v>
      </c>
      <c r="H415" s="6" t="s">
        <v>609</v>
      </c>
      <c r="I415" s="6" t="s">
        <v>610</v>
      </c>
      <c r="J415" s="6" t="s">
        <v>1155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57411.87</v>
      </c>
      <c r="AA415" s="1">
        <v>57411.87</v>
      </c>
      <c r="AB415" s="1">
        <v>6314.91</v>
      </c>
      <c r="AC415" s="1">
        <v>0</v>
      </c>
      <c r="AD415" s="1">
        <v>0</v>
      </c>
      <c r="AE415" s="1">
        <v>51096.959999999999</v>
      </c>
      <c r="AF41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57411.87</v>
      </c>
      <c r="AG41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57411.87</v>
      </c>
      <c r="AH41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57411.869999999995</v>
      </c>
    </row>
    <row r="416" spans="1:34" ht="75" customHeight="1" x14ac:dyDescent="0.25">
      <c r="A416" s="6" t="s">
        <v>30</v>
      </c>
      <c r="B416" s="6" t="s">
        <v>31</v>
      </c>
      <c r="C416" s="6" t="s">
        <v>600</v>
      </c>
      <c r="D416" s="6" t="s">
        <v>601</v>
      </c>
      <c r="E416" s="6" t="s">
        <v>1146</v>
      </c>
      <c r="F416" s="6" t="s">
        <v>1147</v>
      </c>
      <c r="G416" s="6" t="s">
        <v>1150</v>
      </c>
      <c r="H416" s="6" t="s">
        <v>609</v>
      </c>
      <c r="I416" s="6" t="s">
        <v>610</v>
      </c>
      <c r="J416" s="6" t="s">
        <v>1156</v>
      </c>
      <c r="K416" s="1">
        <v>1125.58</v>
      </c>
      <c r="L416" s="1">
        <v>1125.58</v>
      </c>
      <c r="M416" s="1">
        <v>0</v>
      </c>
      <c r="N416" s="1">
        <v>0</v>
      </c>
      <c r="O416" s="1">
        <v>0</v>
      </c>
      <c r="P416" s="1">
        <v>1125.58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1125.58</v>
      </c>
      <c r="AG41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1125.58</v>
      </c>
      <c r="AH41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1125.58</v>
      </c>
    </row>
    <row r="417" spans="1:34" ht="75" customHeight="1" x14ac:dyDescent="0.25">
      <c r="A417" s="6" t="s">
        <v>30</v>
      </c>
      <c r="B417" s="6" t="s">
        <v>31</v>
      </c>
      <c r="C417" s="6" t="s">
        <v>600</v>
      </c>
      <c r="D417" s="6" t="s">
        <v>601</v>
      </c>
      <c r="E417" s="6" t="s">
        <v>1146</v>
      </c>
      <c r="F417" s="6" t="s">
        <v>1147</v>
      </c>
      <c r="G417" s="6" t="s">
        <v>1150</v>
      </c>
      <c r="H417" s="6" t="s">
        <v>609</v>
      </c>
      <c r="I417" s="6" t="s">
        <v>610</v>
      </c>
      <c r="J417" s="6" t="s">
        <v>1157</v>
      </c>
      <c r="K417" s="1">
        <v>466436.82</v>
      </c>
      <c r="L417" s="1">
        <v>466436.82</v>
      </c>
      <c r="M417" s="1">
        <v>466436.82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466436.82</v>
      </c>
      <c r="AG41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466436.82</v>
      </c>
      <c r="AH41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466436.82</v>
      </c>
    </row>
    <row r="418" spans="1:34" ht="75" customHeight="1" x14ac:dyDescent="0.25">
      <c r="A418" s="6" t="s">
        <v>30</v>
      </c>
      <c r="B418" s="6" t="s">
        <v>31</v>
      </c>
      <c r="C418" s="6" t="s">
        <v>600</v>
      </c>
      <c r="D418" s="6" t="s">
        <v>601</v>
      </c>
      <c r="E418" s="6" t="s">
        <v>1146</v>
      </c>
      <c r="F418" s="6" t="s">
        <v>1147</v>
      </c>
      <c r="G418" s="6" t="s">
        <v>1150</v>
      </c>
      <c r="H418" s="6" t="s">
        <v>609</v>
      </c>
      <c r="I418" s="6" t="s">
        <v>610</v>
      </c>
      <c r="J418" s="6" t="s">
        <v>1158</v>
      </c>
      <c r="K418" s="1">
        <v>0</v>
      </c>
      <c r="L418" s="1">
        <v>0</v>
      </c>
      <c r="M418" s="1">
        <v>0</v>
      </c>
      <c r="N418" s="1">
        <v>23859.59</v>
      </c>
      <c r="O418" s="1">
        <v>23859.59</v>
      </c>
      <c r="P418" s="1">
        <v>23859.59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23859.59</v>
      </c>
      <c r="AG41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23859.59</v>
      </c>
      <c r="AH41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23859.59</v>
      </c>
    </row>
    <row r="419" spans="1:34" ht="75" customHeight="1" x14ac:dyDescent="0.25">
      <c r="A419" s="6" t="s">
        <v>30</v>
      </c>
      <c r="B419" s="6" t="s">
        <v>31</v>
      </c>
      <c r="C419" s="6" t="s">
        <v>600</v>
      </c>
      <c r="D419" s="6" t="s">
        <v>601</v>
      </c>
      <c r="E419" s="6" t="s">
        <v>1159</v>
      </c>
      <c r="F419" s="6" t="s">
        <v>1160</v>
      </c>
      <c r="G419" s="6" t="s">
        <v>1161</v>
      </c>
      <c r="H419" s="6" t="s">
        <v>1162</v>
      </c>
      <c r="I419" s="6" t="s">
        <v>1163</v>
      </c>
      <c r="J419" s="6" t="s">
        <v>1164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1489.01</v>
      </c>
      <c r="AD419" s="1">
        <v>1489.01</v>
      </c>
      <c r="AE419" s="1">
        <v>0</v>
      </c>
      <c r="AF41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1489.01</v>
      </c>
      <c r="AG41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1489.01</v>
      </c>
      <c r="AH41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20" spans="1:34" ht="75" customHeight="1" x14ac:dyDescent="0.25">
      <c r="A420" s="6" t="s">
        <v>30</v>
      </c>
      <c r="B420" s="6" t="s">
        <v>31</v>
      </c>
      <c r="C420" s="6" t="s">
        <v>600</v>
      </c>
      <c r="D420" s="6" t="s">
        <v>601</v>
      </c>
      <c r="E420" s="6" t="s">
        <v>1159</v>
      </c>
      <c r="F420" s="6" t="s">
        <v>1160</v>
      </c>
      <c r="G420" s="6" t="s">
        <v>1165</v>
      </c>
      <c r="H420" s="6" t="s">
        <v>1162</v>
      </c>
      <c r="I420" s="6" t="s">
        <v>1163</v>
      </c>
      <c r="J420" s="6" t="s">
        <v>1166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7521.07</v>
      </c>
      <c r="X420" s="1">
        <v>7521.07</v>
      </c>
      <c r="Y420" s="1">
        <v>7521.07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7521.07</v>
      </c>
      <c r="AG42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7521.07</v>
      </c>
      <c r="AH42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7521.07</v>
      </c>
    </row>
    <row r="421" spans="1:34" ht="75" customHeight="1" x14ac:dyDescent="0.25">
      <c r="A421" s="6" t="s">
        <v>30</v>
      </c>
      <c r="B421" s="6" t="s">
        <v>31</v>
      </c>
      <c r="C421" s="6" t="s">
        <v>600</v>
      </c>
      <c r="D421" s="6" t="s">
        <v>601</v>
      </c>
      <c r="E421" s="6" t="s">
        <v>1167</v>
      </c>
      <c r="F421" s="6" t="s">
        <v>1168</v>
      </c>
      <c r="G421" s="6" t="s">
        <v>1169</v>
      </c>
      <c r="H421" s="6" t="s">
        <v>1170</v>
      </c>
      <c r="I421" s="6" t="s">
        <v>1171</v>
      </c>
      <c r="J421" s="6" t="s">
        <v>1172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5000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5000</v>
      </c>
      <c r="AG42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42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22" spans="1:34" ht="75" customHeight="1" x14ac:dyDescent="0.25">
      <c r="A422" s="6" t="s">
        <v>30</v>
      </c>
      <c r="B422" s="6" t="s">
        <v>31</v>
      </c>
      <c r="C422" s="6" t="s">
        <v>600</v>
      </c>
      <c r="D422" s="6" t="s">
        <v>601</v>
      </c>
      <c r="E422" s="6" t="s">
        <v>1167</v>
      </c>
      <c r="F422" s="6" t="s">
        <v>1168</v>
      </c>
      <c r="G422" s="6" t="s">
        <v>1169</v>
      </c>
      <c r="H422" s="6" t="s">
        <v>1173</v>
      </c>
      <c r="I422" s="6" t="s">
        <v>1174</v>
      </c>
      <c r="J422" s="6" t="s">
        <v>1175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500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500</v>
      </c>
      <c r="AG42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42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23" spans="1:34" ht="75" customHeight="1" x14ac:dyDescent="0.25">
      <c r="A423" s="6" t="s">
        <v>30</v>
      </c>
      <c r="B423" s="6" t="s">
        <v>31</v>
      </c>
      <c r="C423" s="6" t="s">
        <v>600</v>
      </c>
      <c r="D423" s="6" t="s">
        <v>601</v>
      </c>
      <c r="E423" s="6" t="s">
        <v>1167</v>
      </c>
      <c r="F423" s="6" t="s">
        <v>1168</v>
      </c>
      <c r="G423" s="6" t="s">
        <v>1169</v>
      </c>
      <c r="H423" s="6" t="s">
        <v>1176</v>
      </c>
      <c r="I423" s="6" t="s">
        <v>1177</v>
      </c>
      <c r="J423" s="6" t="s">
        <v>1178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500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500</v>
      </c>
      <c r="AG42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42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24" spans="1:34" ht="75" customHeight="1" x14ac:dyDescent="0.25">
      <c r="A424" s="6" t="s">
        <v>30</v>
      </c>
      <c r="B424" s="6" t="s">
        <v>31</v>
      </c>
      <c r="C424" s="6" t="s">
        <v>600</v>
      </c>
      <c r="D424" s="6" t="s">
        <v>601</v>
      </c>
      <c r="E424" s="6" t="s">
        <v>1167</v>
      </c>
      <c r="F424" s="6" t="s">
        <v>1168</v>
      </c>
      <c r="G424" s="6" t="s">
        <v>1169</v>
      </c>
      <c r="H424" s="6" t="s">
        <v>1179</v>
      </c>
      <c r="I424" s="6" t="s">
        <v>1180</v>
      </c>
      <c r="J424" s="6" t="s">
        <v>1181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3000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3000</v>
      </c>
      <c r="AG42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42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25" spans="1:34" ht="75" customHeight="1" x14ac:dyDescent="0.25">
      <c r="A425" s="6" t="s">
        <v>30</v>
      </c>
      <c r="B425" s="6" t="s">
        <v>31</v>
      </c>
      <c r="C425" s="6" t="s">
        <v>600</v>
      </c>
      <c r="D425" s="6" t="s">
        <v>601</v>
      </c>
      <c r="E425" s="6" t="s">
        <v>1167</v>
      </c>
      <c r="F425" s="6" t="s">
        <v>1168</v>
      </c>
      <c r="G425" s="6" t="s">
        <v>1169</v>
      </c>
      <c r="H425" s="6" t="s">
        <v>1182</v>
      </c>
      <c r="I425" s="6" t="s">
        <v>1183</v>
      </c>
      <c r="J425" s="6" t="s">
        <v>1184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3000</v>
      </c>
      <c r="R425" s="1">
        <v>0</v>
      </c>
      <c r="S425" s="1">
        <v>0</v>
      </c>
      <c r="T425" s="1">
        <v>0</v>
      </c>
      <c r="U425" s="1">
        <v>161.82</v>
      </c>
      <c r="V425" s="1">
        <v>161.82</v>
      </c>
      <c r="W425" s="1">
        <v>0</v>
      </c>
      <c r="X425" s="1">
        <v>1.31</v>
      </c>
      <c r="Y425" s="1">
        <v>1.31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3000</v>
      </c>
      <c r="AG42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163.13</v>
      </c>
      <c r="AH42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163.13</v>
      </c>
    </row>
    <row r="426" spans="1:34" ht="75" customHeight="1" x14ac:dyDescent="0.25">
      <c r="A426" s="6" t="s">
        <v>30</v>
      </c>
      <c r="B426" s="6" t="s">
        <v>31</v>
      </c>
      <c r="C426" s="6" t="s">
        <v>600</v>
      </c>
      <c r="D426" s="6" t="s">
        <v>601</v>
      </c>
      <c r="E426" s="6" t="s">
        <v>1167</v>
      </c>
      <c r="F426" s="6" t="s">
        <v>1168</v>
      </c>
      <c r="G426" s="6" t="s">
        <v>1169</v>
      </c>
      <c r="H426" s="6" t="s">
        <v>1185</v>
      </c>
      <c r="I426" s="6" t="s">
        <v>1186</v>
      </c>
      <c r="J426" s="6" t="s">
        <v>1178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500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500</v>
      </c>
      <c r="AG42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42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27" spans="1:34" ht="75" customHeight="1" x14ac:dyDescent="0.25">
      <c r="A427" s="6" t="s">
        <v>30</v>
      </c>
      <c r="B427" s="6" t="s">
        <v>31</v>
      </c>
      <c r="C427" s="6" t="s">
        <v>600</v>
      </c>
      <c r="D427" s="6" t="s">
        <v>601</v>
      </c>
      <c r="E427" s="6" t="s">
        <v>1167</v>
      </c>
      <c r="F427" s="6" t="s">
        <v>1168</v>
      </c>
      <c r="G427" s="6" t="s">
        <v>1169</v>
      </c>
      <c r="H427" s="6" t="s">
        <v>1187</v>
      </c>
      <c r="I427" s="6" t="s">
        <v>1188</v>
      </c>
      <c r="J427" s="6" t="s">
        <v>1189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500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500</v>
      </c>
      <c r="AG42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42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28" spans="1:34" ht="75" customHeight="1" x14ac:dyDescent="0.25">
      <c r="A428" s="6" t="s">
        <v>30</v>
      </c>
      <c r="B428" s="6" t="s">
        <v>31</v>
      </c>
      <c r="C428" s="6" t="s">
        <v>600</v>
      </c>
      <c r="D428" s="6" t="s">
        <v>601</v>
      </c>
      <c r="E428" s="6" t="s">
        <v>1167</v>
      </c>
      <c r="F428" s="6" t="s">
        <v>1168</v>
      </c>
      <c r="G428" s="6" t="s">
        <v>1169</v>
      </c>
      <c r="H428" s="6" t="s">
        <v>1162</v>
      </c>
      <c r="I428" s="6" t="s">
        <v>1163</v>
      </c>
      <c r="J428" s="6" t="s">
        <v>1190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8000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8000</v>
      </c>
      <c r="AG42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42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29" spans="1:34" ht="75" customHeight="1" x14ac:dyDescent="0.25">
      <c r="A429" s="6" t="s">
        <v>30</v>
      </c>
      <c r="B429" s="6" t="s">
        <v>31</v>
      </c>
      <c r="C429" s="6" t="s">
        <v>600</v>
      </c>
      <c r="D429" s="6" t="s">
        <v>601</v>
      </c>
      <c r="E429" s="6" t="s">
        <v>1167</v>
      </c>
      <c r="F429" s="6" t="s">
        <v>1168</v>
      </c>
      <c r="G429" s="6" t="s">
        <v>1191</v>
      </c>
      <c r="H429" s="6" t="s">
        <v>1192</v>
      </c>
      <c r="I429" s="6" t="s">
        <v>1193</v>
      </c>
      <c r="J429" s="6" t="s">
        <v>1194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8000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8000</v>
      </c>
      <c r="AG42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42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30" spans="1:34" ht="75" customHeight="1" x14ac:dyDescent="0.25">
      <c r="A430" s="6" t="s">
        <v>30</v>
      </c>
      <c r="B430" s="6" t="s">
        <v>31</v>
      </c>
      <c r="C430" s="6" t="s">
        <v>600</v>
      </c>
      <c r="D430" s="6" t="s">
        <v>601</v>
      </c>
      <c r="E430" s="6" t="s">
        <v>1195</v>
      </c>
      <c r="F430" s="6" t="s">
        <v>1196</v>
      </c>
      <c r="G430" s="6" t="s">
        <v>1197</v>
      </c>
      <c r="H430" s="6" t="s">
        <v>1198</v>
      </c>
      <c r="I430" s="6" t="s">
        <v>1199</v>
      </c>
      <c r="J430" s="6" t="s">
        <v>1200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488.15</v>
      </c>
      <c r="AD430" s="1">
        <v>488.15</v>
      </c>
      <c r="AE430" s="1">
        <v>488.15</v>
      </c>
      <c r="AF43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488.15</v>
      </c>
      <c r="AG43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488.15</v>
      </c>
      <c r="AH43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488.15</v>
      </c>
    </row>
    <row r="431" spans="1:34" ht="75" customHeight="1" x14ac:dyDescent="0.25">
      <c r="A431" s="6" t="s">
        <v>30</v>
      </c>
      <c r="B431" s="6" t="s">
        <v>31</v>
      </c>
      <c r="C431" s="6" t="s">
        <v>600</v>
      </c>
      <c r="D431" s="6" t="s">
        <v>601</v>
      </c>
      <c r="E431" s="6" t="s">
        <v>1195</v>
      </c>
      <c r="F431" s="6" t="s">
        <v>1196</v>
      </c>
      <c r="G431" s="6" t="s">
        <v>1201</v>
      </c>
      <c r="H431" s="6" t="s">
        <v>1202</v>
      </c>
      <c r="I431" s="6" t="s">
        <v>1203</v>
      </c>
      <c r="J431" s="6" t="s">
        <v>1204</v>
      </c>
      <c r="K431" s="1">
        <v>0</v>
      </c>
      <c r="L431" s="1">
        <v>0</v>
      </c>
      <c r="M431" s="1">
        <v>0</v>
      </c>
      <c r="N431" s="1">
        <v>2787.52</v>
      </c>
      <c r="O431" s="1">
        <v>2787.52</v>
      </c>
      <c r="P431" s="1">
        <v>2787.52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2787.52</v>
      </c>
      <c r="AG43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2787.52</v>
      </c>
      <c r="AH43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2787.52</v>
      </c>
    </row>
    <row r="432" spans="1:34" ht="75" customHeight="1" x14ac:dyDescent="0.25">
      <c r="A432" s="6" t="s">
        <v>30</v>
      </c>
      <c r="B432" s="6" t="s">
        <v>31</v>
      </c>
      <c r="C432" s="6" t="s">
        <v>600</v>
      </c>
      <c r="D432" s="6" t="s">
        <v>601</v>
      </c>
      <c r="E432" s="6" t="s">
        <v>1195</v>
      </c>
      <c r="F432" s="6" t="s">
        <v>1196</v>
      </c>
      <c r="G432" s="6" t="s">
        <v>1205</v>
      </c>
      <c r="H432" s="6" t="s">
        <v>1206</v>
      </c>
      <c r="I432" s="6" t="s">
        <v>1207</v>
      </c>
      <c r="J432" s="6" t="s">
        <v>1208</v>
      </c>
      <c r="K432" s="1">
        <v>0</v>
      </c>
      <c r="L432" s="1">
        <v>0</v>
      </c>
      <c r="M432" s="1">
        <v>0</v>
      </c>
      <c r="N432" s="1">
        <v>70925.53</v>
      </c>
      <c r="O432" s="1">
        <v>70925.53</v>
      </c>
      <c r="P432" s="1">
        <v>18678.36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52247.17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70925.53</v>
      </c>
      <c r="AG43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70925.53</v>
      </c>
      <c r="AH43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70925.53</v>
      </c>
    </row>
    <row r="433" spans="1:34" ht="75" customHeight="1" x14ac:dyDescent="0.25">
      <c r="A433" s="6" t="s">
        <v>30</v>
      </c>
      <c r="B433" s="6" t="s">
        <v>31</v>
      </c>
      <c r="C433" s="6" t="s">
        <v>600</v>
      </c>
      <c r="D433" s="6" t="s">
        <v>601</v>
      </c>
      <c r="E433" s="6" t="s">
        <v>1195</v>
      </c>
      <c r="F433" s="6" t="s">
        <v>1196</v>
      </c>
      <c r="G433" s="6" t="s">
        <v>1209</v>
      </c>
      <c r="H433" s="6" t="s">
        <v>1210</v>
      </c>
      <c r="I433" s="6" t="s">
        <v>1211</v>
      </c>
      <c r="J433" s="6" t="s">
        <v>1212</v>
      </c>
      <c r="K433" s="1">
        <v>0</v>
      </c>
      <c r="L433" s="1">
        <v>0</v>
      </c>
      <c r="M433" s="1">
        <v>0</v>
      </c>
      <c r="N433" s="1">
        <v>1102.6400000000001</v>
      </c>
      <c r="O433" s="1">
        <v>1102.6400000000001</v>
      </c>
      <c r="P433" s="1">
        <v>1102.6400000000001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1102.6400000000001</v>
      </c>
      <c r="AG43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1102.6400000000001</v>
      </c>
      <c r="AH43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1102.6400000000001</v>
      </c>
    </row>
    <row r="434" spans="1:34" ht="75" customHeight="1" x14ac:dyDescent="0.25">
      <c r="A434" s="6" t="s">
        <v>30</v>
      </c>
      <c r="B434" s="6" t="s">
        <v>31</v>
      </c>
      <c r="C434" s="6" t="s">
        <v>600</v>
      </c>
      <c r="D434" s="6" t="s">
        <v>601</v>
      </c>
      <c r="E434" s="6" t="s">
        <v>1195</v>
      </c>
      <c r="F434" s="6" t="s">
        <v>1196</v>
      </c>
      <c r="G434" s="6" t="s">
        <v>1213</v>
      </c>
      <c r="H434" s="6" t="s">
        <v>1214</v>
      </c>
      <c r="I434" s="6" t="s">
        <v>1215</v>
      </c>
      <c r="J434" s="6" t="s">
        <v>1216</v>
      </c>
      <c r="K434" s="1">
        <v>0</v>
      </c>
      <c r="L434" s="1">
        <v>0</v>
      </c>
      <c r="M434" s="1">
        <v>0</v>
      </c>
      <c r="N434" s="1">
        <v>5310.52</v>
      </c>
      <c r="O434" s="1">
        <v>5310.52</v>
      </c>
      <c r="P434" s="1">
        <v>634.24</v>
      </c>
      <c r="Q434" s="1">
        <v>0</v>
      </c>
      <c r="R434" s="1">
        <v>0</v>
      </c>
      <c r="S434" s="1">
        <v>4676.28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5310.52</v>
      </c>
      <c r="AG43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5310.52</v>
      </c>
      <c r="AH43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5310.5199999999995</v>
      </c>
    </row>
    <row r="435" spans="1:34" ht="75" customHeight="1" x14ac:dyDescent="0.25">
      <c r="A435" s="6" t="s">
        <v>30</v>
      </c>
      <c r="B435" s="6" t="s">
        <v>31</v>
      </c>
      <c r="C435" s="6" t="s">
        <v>600</v>
      </c>
      <c r="D435" s="6" t="s">
        <v>601</v>
      </c>
      <c r="E435" s="6" t="s">
        <v>1195</v>
      </c>
      <c r="F435" s="6" t="s">
        <v>1196</v>
      </c>
      <c r="G435" s="6" t="s">
        <v>1217</v>
      </c>
      <c r="H435" s="6" t="s">
        <v>1218</v>
      </c>
      <c r="I435" s="6" t="s">
        <v>1219</v>
      </c>
      <c r="J435" s="6" t="s">
        <v>1220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19094.310000000001</v>
      </c>
      <c r="AD435" s="1">
        <v>19094.310000000001</v>
      </c>
      <c r="AE435" s="1">
        <v>19094.310000000001</v>
      </c>
      <c r="AF43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19094.310000000001</v>
      </c>
      <c r="AG43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19094.310000000001</v>
      </c>
      <c r="AH43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19094.310000000001</v>
      </c>
    </row>
    <row r="436" spans="1:34" ht="75" customHeight="1" x14ac:dyDescent="0.25">
      <c r="A436" s="6" t="s">
        <v>30</v>
      </c>
      <c r="B436" s="6" t="s">
        <v>31</v>
      </c>
      <c r="C436" s="6" t="s">
        <v>600</v>
      </c>
      <c r="D436" s="6" t="s">
        <v>601</v>
      </c>
      <c r="E436" s="6" t="s">
        <v>1195</v>
      </c>
      <c r="F436" s="6" t="s">
        <v>1196</v>
      </c>
      <c r="G436" s="6" t="s">
        <v>1221</v>
      </c>
      <c r="H436" s="6" t="s">
        <v>1222</v>
      </c>
      <c r="I436" s="6" t="s">
        <v>1223</v>
      </c>
      <c r="J436" s="6" t="s">
        <v>1200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98234.36</v>
      </c>
      <c r="AD436" s="1">
        <v>98234.36</v>
      </c>
      <c r="AE436" s="1">
        <v>98234.36</v>
      </c>
      <c r="AF43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98234.36</v>
      </c>
      <c r="AG43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98234.36</v>
      </c>
      <c r="AH43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98234.36</v>
      </c>
    </row>
    <row r="437" spans="1:34" ht="75" customHeight="1" x14ac:dyDescent="0.25">
      <c r="A437" s="6" t="s">
        <v>30</v>
      </c>
      <c r="B437" s="6" t="s">
        <v>31</v>
      </c>
      <c r="C437" s="6" t="s">
        <v>600</v>
      </c>
      <c r="D437" s="6" t="s">
        <v>601</v>
      </c>
      <c r="E437" s="6" t="s">
        <v>1195</v>
      </c>
      <c r="F437" s="6" t="s">
        <v>1196</v>
      </c>
      <c r="G437" s="6" t="s">
        <v>1224</v>
      </c>
      <c r="H437" s="6" t="s">
        <v>1225</v>
      </c>
      <c r="I437" s="6" t="s">
        <v>1226</v>
      </c>
      <c r="J437" s="6" t="s">
        <v>1227</v>
      </c>
      <c r="K437" s="1">
        <v>0</v>
      </c>
      <c r="L437" s="1">
        <v>0</v>
      </c>
      <c r="M437" s="1">
        <v>0</v>
      </c>
      <c r="N437" s="1">
        <v>5118.62</v>
      </c>
      <c r="O437" s="1">
        <v>5118.62</v>
      </c>
      <c r="P437" s="1">
        <v>581.46</v>
      </c>
      <c r="Q437" s="1">
        <v>0</v>
      </c>
      <c r="R437" s="1">
        <v>0</v>
      </c>
      <c r="S437" s="1">
        <v>4537.16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5118.62</v>
      </c>
      <c r="AG43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5118.62</v>
      </c>
      <c r="AH43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5118.62</v>
      </c>
    </row>
    <row r="438" spans="1:34" ht="75" customHeight="1" x14ac:dyDescent="0.25">
      <c r="A438" s="6" t="s">
        <v>30</v>
      </c>
      <c r="B438" s="6" t="s">
        <v>31</v>
      </c>
      <c r="C438" s="6" t="s">
        <v>600</v>
      </c>
      <c r="D438" s="6" t="s">
        <v>601</v>
      </c>
      <c r="E438" s="6" t="s">
        <v>1195</v>
      </c>
      <c r="F438" s="6" t="s">
        <v>1196</v>
      </c>
      <c r="G438" s="6" t="s">
        <v>1228</v>
      </c>
      <c r="H438" s="6" t="s">
        <v>1229</v>
      </c>
      <c r="I438" s="6" t="s">
        <v>1230</v>
      </c>
      <c r="J438" s="6" t="s">
        <v>1231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23949.74</v>
      </c>
      <c r="AA438" s="1">
        <v>0</v>
      </c>
      <c r="AB438" s="1">
        <v>0</v>
      </c>
      <c r="AC438" s="1">
        <v>0</v>
      </c>
      <c r="AD438" s="1">
        <v>23949.74</v>
      </c>
      <c r="AE438" s="1">
        <v>23949.74</v>
      </c>
      <c r="AF43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23949.74</v>
      </c>
      <c r="AG43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23949.74</v>
      </c>
      <c r="AH43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23949.74</v>
      </c>
    </row>
    <row r="439" spans="1:34" ht="75" customHeight="1" x14ac:dyDescent="0.25">
      <c r="A439" s="6" t="s">
        <v>30</v>
      </c>
      <c r="B439" s="6" t="s">
        <v>31</v>
      </c>
      <c r="C439" s="6" t="s">
        <v>600</v>
      </c>
      <c r="D439" s="6" t="s">
        <v>601</v>
      </c>
      <c r="E439" s="6" t="s">
        <v>1195</v>
      </c>
      <c r="F439" s="6" t="s">
        <v>1196</v>
      </c>
      <c r="G439" s="6" t="s">
        <v>1232</v>
      </c>
      <c r="H439" s="6" t="s">
        <v>1233</v>
      </c>
      <c r="I439" s="6" t="s">
        <v>1234</v>
      </c>
      <c r="J439" s="6" t="s">
        <v>1235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8674.2999999999993</v>
      </c>
      <c r="AD439" s="1">
        <v>8674.2999999999993</v>
      </c>
      <c r="AE439" s="1">
        <v>8674.2999999999993</v>
      </c>
      <c r="AF43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8674.2999999999993</v>
      </c>
      <c r="AG43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8674.2999999999993</v>
      </c>
      <c r="AH43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8674.2999999999993</v>
      </c>
    </row>
    <row r="440" spans="1:34" ht="75" customHeight="1" x14ac:dyDescent="0.25">
      <c r="A440" s="6" t="s">
        <v>30</v>
      </c>
      <c r="B440" s="6" t="s">
        <v>31</v>
      </c>
      <c r="C440" s="6" t="s">
        <v>600</v>
      </c>
      <c r="D440" s="6" t="s">
        <v>601</v>
      </c>
      <c r="E440" s="6" t="s">
        <v>1195</v>
      </c>
      <c r="F440" s="6" t="s">
        <v>1196</v>
      </c>
      <c r="G440" s="6" t="s">
        <v>1236</v>
      </c>
      <c r="H440" s="6" t="s">
        <v>1237</v>
      </c>
      <c r="I440" s="6" t="s">
        <v>1238</v>
      </c>
      <c r="J440" s="6" t="s">
        <v>1239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342.71</v>
      </c>
      <c r="X440" s="1">
        <v>342.71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342.71</v>
      </c>
      <c r="AG44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342.71</v>
      </c>
      <c r="AH44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41" spans="1:34" ht="75" customHeight="1" x14ac:dyDescent="0.25">
      <c r="A441" s="6" t="s">
        <v>30</v>
      </c>
      <c r="B441" s="6" t="s">
        <v>31</v>
      </c>
      <c r="C441" s="6" t="s">
        <v>600</v>
      </c>
      <c r="D441" s="6" t="s">
        <v>601</v>
      </c>
      <c r="E441" s="6" t="s">
        <v>1195</v>
      </c>
      <c r="F441" s="6" t="s">
        <v>1196</v>
      </c>
      <c r="G441" s="6" t="s">
        <v>1240</v>
      </c>
      <c r="H441" s="6" t="s">
        <v>1241</v>
      </c>
      <c r="I441" s="6" t="s">
        <v>1242</v>
      </c>
      <c r="J441" s="6" t="s">
        <v>1243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1904.89</v>
      </c>
      <c r="AD441" s="1">
        <v>1904.89</v>
      </c>
      <c r="AE441" s="1">
        <v>1904.89</v>
      </c>
      <c r="AF44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1904.89</v>
      </c>
      <c r="AG44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1904.89</v>
      </c>
      <c r="AH44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1904.89</v>
      </c>
    </row>
    <row r="442" spans="1:34" ht="75" customHeight="1" x14ac:dyDescent="0.25">
      <c r="A442" s="6" t="s">
        <v>30</v>
      </c>
      <c r="B442" s="6" t="s">
        <v>31</v>
      </c>
      <c r="C442" s="6" t="s">
        <v>600</v>
      </c>
      <c r="D442" s="6" t="s">
        <v>601</v>
      </c>
      <c r="E442" s="6" t="s">
        <v>1195</v>
      </c>
      <c r="F442" s="6" t="s">
        <v>1196</v>
      </c>
      <c r="G442" s="6" t="s">
        <v>1244</v>
      </c>
      <c r="H442" s="6" t="s">
        <v>1245</v>
      </c>
      <c r="I442" s="6" t="s">
        <v>1246</v>
      </c>
      <c r="J442" s="6" t="s">
        <v>1247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45753.1</v>
      </c>
      <c r="X442" s="1">
        <v>45753.1</v>
      </c>
      <c r="Y442" s="1">
        <v>45753.1</v>
      </c>
      <c r="Z442" s="1">
        <v>0</v>
      </c>
      <c r="AA442" s="1">
        <v>0</v>
      </c>
      <c r="AB442" s="1">
        <v>-33997.160000000003</v>
      </c>
      <c r="AC442" s="1">
        <v>0</v>
      </c>
      <c r="AD442" s="1">
        <v>0</v>
      </c>
      <c r="AE442" s="1">
        <v>0</v>
      </c>
      <c r="AF44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45753.1</v>
      </c>
      <c r="AG44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45753.1</v>
      </c>
      <c r="AH44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11755.939999999995</v>
      </c>
    </row>
    <row r="443" spans="1:34" ht="75" customHeight="1" x14ac:dyDescent="0.25">
      <c r="A443" s="6" t="s">
        <v>30</v>
      </c>
      <c r="B443" s="6" t="s">
        <v>31</v>
      </c>
      <c r="C443" s="6" t="s">
        <v>600</v>
      </c>
      <c r="D443" s="6" t="s">
        <v>601</v>
      </c>
      <c r="E443" s="6" t="s">
        <v>1195</v>
      </c>
      <c r="F443" s="6" t="s">
        <v>1196</v>
      </c>
      <c r="G443" s="6" t="s">
        <v>1244</v>
      </c>
      <c r="H443" s="6" t="s">
        <v>1248</v>
      </c>
      <c r="I443" s="6" t="s">
        <v>1249</v>
      </c>
      <c r="J443" s="6" t="s">
        <v>1250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23352.44</v>
      </c>
      <c r="X443" s="1">
        <v>23352.44</v>
      </c>
      <c r="Y443" s="1">
        <v>23352.44</v>
      </c>
      <c r="Z443" s="1">
        <v>0</v>
      </c>
      <c r="AA443" s="1">
        <v>0</v>
      </c>
      <c r="AB443" s="1">
        <v>-17756.68</v>
      </c>
      <c r="AC443" s="1">
        <v>0</v>
      </c>
      <c r="AD443" s="1">
        <v>0</v>
      </c>
      <c r="AE443" s="1">
        <v>0</v>
      </c>
      <c r="AF44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23352.44</v>
      </c>
      <c r="AG44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23352.44</v>
      </c>
      <c r="AH44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5595.7599999999984</v>
      </c>
    </row>
    <row r="444" spans="1:34" ht="75" customHeight="1" x14ac:dyDescent="0.25">
      <c r="A444" s="6" t="s">
        <v>30</v>
      </c>
      <c r="B444" s="6" t="s">
        <v>31</v>
      </c>
      <c r="C444" s="6" t="s">
        <v>600</v>
      </c>
      <c r="D444" s="6" t="s">
        <v>601</v>
      </c>
      <c r="E444" s="6" t="s">
        <v>1195</v>
      </c>
      <c r="F444" s="6" t="s">
        <v>1196</v>
      </c>
      <c r="G444" s="6" t="s">
        <v>1244</v>
      </c>
      <c r="H444" s="6" t="s">
        <v>1251</v>
      </c>
      <c r="I444" s="6" t="s">
        <v>1252</v>
      </c>
      <c r="J444" s="6" t="s">
        <v>1253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12304.12</v>
      </c>
      <c r="X444" s="1">
        <v>12304.12</v>
      </c>
      <c r="Y444" s="1">
        <v>12304.12</v>
      </c>
      <c r="Z444" s="1">
        <v>0</v>
      </c>
      <c r="AA444" s="1">
        <v>0</v>
      </c>
      <c r="AB444" s="1">
        <v>-9746.64</v>
      </c>
      <c r="AC444" s="1">
        <v>0</v>
      </c>
      <c r="AD444" s="1">
        <v>0</v>
      </c>
      <c r="AE444" s="1">
        <v>0</v>
      </c>
      <c r="AF44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12304.12</v>
      </c>
      <c r="AG44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12304.12</v>
      </c>
      <c r="AH44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2557.4800000000014</v>
      </c>
    </row>
    <row r="445" spans="1:34" ht="75" customHeight="1" x14ac:dyDescent="0.25">
      <c r="A445" s="6" t="s">
        <v>30</v>
      </c>
      <c r="B445" s="6" t="s">
        <v>31</v>
      </c>
      <c r="C445" s="6" t="s">
        <v>600</v>
      </c>
      <c r="D445" s="6" t="s">
        <v>601</v>
      </c>
      <c r="E445" s="6" t="s">
        <v>1195</v>
      </c>
      <c r="F445" s="6" t="s">
        <v>1196</v>
      </c>
      <c r="G445" s="6" t="s">
        <v>1254</v>
      </c>
      <c r="H445" s="6" t="s">
        <v>1255</v>
      </c>
      <c r="I445" s="6" t="s">
        <v>1256</v>
      </c>
      <c r="J445" s="6" t="s">
        <v>1257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19516.27</v>
      </c>
      <c r="X445" s="1">
        <v>19516.27</v>
      </c>
      <c r="Y445" s="1">
        <v>4540.82</v>
      </c>
      <c r="Z445" s="1">
        <v>0</v>
      </c>
      <c r="AA445" s="1">
        <v>0</v>
      </c>
      <c r="AB445" s="1">
        <v>14975.45</v>
      </c>
      <c r="AC445" s="1">
        <v>0</v>
      </c>
      <c r="AD445" s="1">
        <v>0</v>
      </c>
      <c r="AE445" s="1">
        <v>0</v>
      </c>
      <c r="AF44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19516.27</v>
      </c>
      <c r="AG44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19516.27</v>
      </c>
      <c r="AH44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19516.27</v>
      </c>
    </row>
    <row r="446" spans="1:34" ht="75" customHeight="1" x14ac:dyDescent="0.25">
      <c r="A446" s="6" t="s">
        <v>30</v>
      </c>
      <c r="B446" s="6" t="s">
        <v>31</v>
      </c>
      <c r="C446" s="6" t="s">
        <v>600</v>
      </c>
      <c r="D446" s="6" t="s">
        <v>601</v>
      </c>
      <c r="E446" s="6" t="s">
        <v>1195</v>
      </c>
      <c r="F446" s="6" t="s">
        <v>1196</v>
      </c>
      <c r="G446" s="6" t="s">
        <v>1258</v>
      </c>
      <c r="H446" s="6" t="s">
        <v>1259</v>
      </c>
      <c r="I446" s="6" t="s">
        <v>1260</v>
      </c>
      <c r="J446" s="6" t="s">
        <v>1261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1997.53</v>
      </c>
      <c r="AA446" s="1">
        <v>1997.53</v>
      </c>
      <c r="AB446" s="1">
        <v>15.73</v>
      </c>
      <c r="AC446" s="1">
        <v>0</v>
      </c>
      <c r="AD446" s="1">
        <v>0</v>
      </c>
      <c r="AE446" s="1">
        <v>1981.8</v>
      </c>
      <c r="AF44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1997.53</v>
      </c>
      <c r="AG44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1997.53</v>
      </c>
      <c r="AH44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1997.53</v>
      </c>
    </row>
    <row r="447" spans="1:34" ht="75" customHeight="1" x14ac:dyDescent="0.25">
      <c r="A447" s="6" t="s">
        <v>30</v>
      </c>
      <c r="B447" s="6" t="s">
        <v>31</v>
      </c>
      <c r="C447" s="6" t="s">
        <v>600</v>
      </c>
      <c r="D447" s="6" t="s">
        <v>601</v>
      </c>
      <c r="E447" s="6" t="s">
        <v>1195</v>
      </c>
      <c r="F447" s="6" t="s">
        <v>1196</v>
      </c>
      <c r="G447" s="6" t="s">
        <v>1262</v>
      </c>
      <c r="H447" s="6" t="s">
        <v>1263</v>
      </c>
      <c r="I447" s="6" t="s">
        <v>1264</v>
      </c>
      <c r="J447" s="6" t="s">
        <v>1265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38018.81</v>
      </c>
      <c r="AD447" s="1">
        <v>38018.81</v>
      </c>
      <c r="AE447" s="1">
        <v>38018.81</v>
      </c>
      <c r="AF44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38018.81</v>
      </c>
      <c r="AG44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38018.81</v>
      </c>
      <c r="AH44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38018.81</v>
      </c>
    </row>
    <row r="448" spans="1:34" ht="75" customHeight="1" x14ac:dyDescent="0.25">
      <c r="A448" s="6" t="s">
        <v>30</v>
      </c>
      <c r="B448" s="6" t="s">
        <v>31</v>
      </c>
      <c r="C448" s="6" t="s">
        <v>600</v>
      </c>
      <c r="D448" s="6" t="s">
        <v>601</v>
      </c>
      <c r="E448" s="6" t="s">
        <v>1195</v>
      </c>
      <c r="F448" s="6" t="s">
        <v>1196</v>
      </c>
      <c r="G448" s="6" t="s">
        <v>1266</v>
      </c>
      <c r="H448" s="6" t="s">
        <v>1267</v>
      </c>
      <c r="I448" s="6" t="s">
        <v>1268</v>
      </c>
      <c r="J448" s="6" t="s">
        <v>1269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14382.23</v>
      </c>
      <c r="AD448" s="1">
        <v>14382.23</v>
      </c>
      <c r="AE448" s="1">
        <v>14382.23</v>
      </c>
      <c r="AF44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14382.23</v>
      </c>
      <c r="AG44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14382.23</v>
      </c>
      <c r="AH44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14382.23</v>
      </c>
    </row>
    <row r="449" spans="1:34" ht="75" customHeight="1" x14ac:dyDescent="0.25">
      <c r="A449" s="6" t="s">
        <v>30</v>
      </c>
      <c r="B449" s="6" t="s">
        <v>31</v>
      </c>
      <c r="C449" s="6" t="s">
        <v>600</v>
      </c>
      <c r="D449" s="6" t="s">
        <v>601</v>
      </c>
      <c r="E449" s="6" t="s">
        <v>1195</v>
      </c>
      <c r="F449" s="6" t="s">
        <v>1196</v>
      </c>
      <c r="G449" s="6" t="s">
        <v>1266</v>
      </c>
      <c r="H449" s="6" t="s">
        <v>1270</v>
      </c>
      <c r="I449" s="6" t="s">
        <v>1271</v>
      </c>
      <c r="J449" s="6" t="s">
        <v>1272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18131.66</v>
      </c>
      <c r="AD449" s="1">
        <v>18131.66</v>
      </c>
      <c r="AE449" s="1">
        <v>18131.66</v>
      </c>
      <c r="AF44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18131.66</v>
      </c>
      <c r="AG44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18131.66</v>
      </c>
      <c r="AH44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18131.66</v>
      </c>
    </row>
    <row r="450" spans="1:34" ht="75" customHeight="1" x14ac:dyDescent="0.25">
      <c r="A450" s="6" t="s">
        <v>30</v>
      </c>
      <c r="B450" s="6" t="s">
        <v>31</v>
      </c>
      <c r="C450" s="6" t="s">
        <v>600</v>
      </c>
      <c r="D450" s="6" t="s">
        <v>601</v>
      </c>
      <c r="E450" s="6" t="s">
        <v>1195</v>
      </c>
      <c r="F450" s="6" t="s">
        <v>1196</v>
      </c>
      <c r="G450" s="6" t="s">
        <v>1273</v>
      </c>
      <c r="H450" s="6" t="s">
        <v>1274</v>
      </c>
      <c r="I450" s="6" t="s">
        <v>1275</v>
      </c>
      <c r="J450" s="6" t="s">
        <v>1276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4136.24</v>
      </c>
      <c r="AD450" s="1">
        <v>4136.24</v>
      </c>
      <c r="AE450" s="1">
        <v>4136.24</v>
      </c>
      <c r="AF45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4136.24</v>
      </c>
      <c r="AG45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4136.24</v>
      </c>
      <c r="AH45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4136.24</v>
      </c>
    </row>
    <row r="451" spans="1:34" ht="75" customHeight="1" x14ac:dyDescent="0.25">
      <c r="A451" s="6" t="s">
        <v>30</v>
      </c>
      <c r="B451" s="6" t="s">
        <v>31</v>
      </c>
      <c r="C451" s="6" t="s">
        <v>600</v>
      </c>
      <c r="D451" s="6" t="s">
        <v>601</v>
      </c>
      <c r="E451" s="6" t="s">
        <v>1277</v>
      </c>
      <c r="F451" s="6" t="s">
        <v>1278</v>
      </c>
      <c r="G451" s="6" t="s">
        <v>613</v>
      </c>
      <c r="H451" s="6" t="s">
        <v>609</v>
      </c>
      <c r="I451" s="6" t="s">
        <v>610</v>
      </c>
      <c r="J451" s="6" t="s">
        <v>1279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149236.72</v>
      </c>
      <c r="AA451" s="1">
        <v>149236.72</v>
      </c>
      <c r="AB451" s="1">
        <v>149236.72</v>
      </c>
      <c r="AC451" s="1">
        <v>0</v>
      </c>
      <c r="AD451" s="1">
        <v>0</v>
      </c>
      <c r="AE451" s="1">
        <v>0</v>
      </c>
      <c r="AF45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149236.72</v>
      </c>
      <c r="AG45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149236.72</v>
      </c>
      <c r="AH45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149236.72</v>
      </c>
    </row>
    <row r="452" spans="1:34" ht="75" customHeight="1" x14ac:dyDescent="0.25">
      <c r="A452" s="6" t="s">
        <v>30</v>
      </c>
      <c r="B452" s="6" t="s">
        <v>31</v>
      </c>
      <c r="C452" s="6" t="s">
        <v>600</v>
      </c>
      <c r="D452" s="6" t="s">
        <v>601</v>
      </c>
      <c r="E452" s="6" t="s">
        <v>1277</v>
      </c>
      <c r="F452" s="6" t="s">
        <v>1278</v>
      </c>
      <c r="G452" s="6" t="s">
        <v>1150</v>
      </c>
      <c r="H452" s="6" t="s">
        <v>609</v>
      </c>
      <c r="I452" s="6" t="s">
        <v>610</v>
      </c>
      <c r="J452" s="6" t="s">
        <v>1280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212455.37</v>
      </c>
      <c r="AA452" s="1">
        <v>212455.37</v>
      </c>
      <c r="AB452" s="1">
        <v>212455.37</v>
      </c>
      <c r="AC452" s="1">
        <v>0</v>
      </c>
      <c r="AD452" s="1">
        <v>0</v>
      </c>
      <c r="AE452" s="1">
        <v>0</v>
      </c>
      <c r="AF45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212455.37</v>
      </c>
      <c r="AG45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212455.37</v>
      </c>
      <c r="AH45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212455.37</v>
      </c>
    </row>
    <row r="453" spans="1:34" ht="75" customHeight="1" x14ac:dyDescent="0.25">
      <c r="A453" s="6" t="s">
        <v>30</v>
      </c>
      <c r="B453" s="6" t="s">
        <v>31</v>
      </c>
      <c r="C453" s="6" t="s">
        <v>600</v>
      </c>
      <c r="D453" s="6" t="s">
        <v>601</v>
      </c>
      <c r="E453" s="6" t="s">
        <v>1277</v>
      </c>
      <c r="F453" s="6" t="s">
        <v>1278</v>
      </c>
      <c r="G453" s="6" t="s">
        <v>624</v>
      </c>
      <c r="H453" s="6" t="s">
        <v>609</v>
      </c>
      <c r="I453" s="6" t="s">
        <v>610</v>
      </c>
      <c r="J453" s="6" t="s">
        <v>1280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12048.65</v>
      </c>
      <c r="AA453" s="1">
        <v>12048.65</v>
      </c>
      <c r="AB453" s="1">
        <v>12048.65</v>
      </c>
      <c r="AC453" s="1">
        <v>0</v>
      </c>
      <c r="AD453" s="1">
        <v>0</v>
      </c>
      <c r="AE453" s="1">
        <v>0</v>
      </c>
      <c r="AF45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12048.65</v>
      </c>
      <c r="AG45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12048.65</v>
      </c>
      <c r="AH45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12048.65</v>
      </c>
    </row>
    <row r="454" spans="1:34" ht="75" customHeight="1" x14ac:dyDescent="0.25">
      <c r="A454" s="6" t="s">
        <v>30</v>
      </c>
      <c r="B454" s="6" t="s">
        <v>31</v>
      </c>
      <c r="C454" s="6" t="s">
        <v>600</v>
      </c>
      <c r="D454" s="6" t="s">
        <v>601</v>
      </c>
      <c r="E454" s="6" t="s">
        <v>1277</v>
      </c>
      <c r="F454" s="6" t="s">
        <v>1278</v>
      </c>
      <c r="G454" s="6" t="s">
        <v>628</v>
      </c>
      <c r="H454" s="6" t="s">
        <v>609</v>
      </c>
      <c r="I454" s="6" t="s">
        <v>610</v>
      </c>
      <c r="J454" s="6" t="s">
        <v>1280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20020.54</v>
      </c>
      <c r="AA454" s="1">
        <v>20020.54</v>
      </c>
      <c r="AB454" s="1">
        <v>20020.54</v>
      </c>
      <c r="AC454" s="1">
        <v>0</v>
      </c>
      <c r="AD454" s="1">
        <v>0</v>
      </c>
      <c r="AE454" s="1">
        <v>0</v>
      </c>
      <c r="AF45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20020.54</v>
      </c>
      <c r="AG45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20020.54</v>
      </c>
      <c r="AH45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20020.54</v>
      </c>
    </row>
    <row r="455" spans="1:34" ht="75" customHeight="1" x14ac:dyDescent="0.25">
      <c r="A455" s="6" t="s">
        <v>30</v>
      </c>
      <c r="B455" s="6" t="s">
        <v>31</v>
      </c>
      <c r="C455" s="6" t="s">
        <v>600</v>
      </c>
      <c r="D455" s="6" t="s">
        <v>601</v>
      </c>
      <c r="E455" s="6" t="s">
        <v>1277</v>
      </c>
      <c r="F455" s="6" t="s">
        <v>1278</v>
      </c>
      <c r="G455" s="6" t="s">
        <v>1281</v>
      </c>
      <c r="H455" s="6" t="s">
        <v>1282</v>
      </c>
      <c r="I455" s="6" t="s">
        <v>1283</v>
      </c>
      <c r="J455" s="6" t="s">
        <v>1284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2692.3</v>
      </c>
      <c r="X455" s="1">
        <v>2692.3</v>
      </c>
      <c r="Y455" s="1">
        <v>2692.3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2692.3</v>
      </c>
      <c r="AG45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2692.3</v>
      </c>
      <c r="AH45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2692.3</v>
      </c>
    </row>
    <row r="456" spans="1:34" ht="75" customHeight="1" x14ac:dyDescent="0.25">
      <c r="A456" s="6" t="s">
        <v>30</v>
      </c>
      <c r="B456" s="6" t="s">
        <v>31</v>
      </c>
      <c r="C456" s="6" t="s">
        <v>600</v>
      </c>
      <c r="D456" s="6" t="s">
        <v>601</v>
      </c>
      <c r="E456" s="6" t="s">
        <v>1277</v>
      </c>
      <c r="F456" s="6" t="s">
        <v>1278</v>
      </c>
      <c r="G456" s="6" t="s">
        <v>1285</v>
      </c>
      <c r="H456" s="6" t="s">
        <v>1286</v>
      </c>
      <c r="I456" s="6" t="s">
        <v>1287</v>
      </c>
      <c r="J456" s="6" t="s">
        <v>1288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16103.66</v>
      </c>
      <c r="U456" s="1">
        <v>16103.66</v>
      </c>
      <c r="V456" s="1">
        <v>0</v>
      </c>
      <c r="W456" s="1">
        <v>0</v>
      </c>
      <c r="X456" s="1">
        <v>0</v>
      </c>
      <c r="Y456" s="1">
        <v>16103.66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16103.66</v>
      </c>
      <c r="AG45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16103.66</v>
      </c>
      <c r="AH45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16103.66</v>
      </c>
    </row>
    <row r="457" spans="1:34" ht="75" customHeight="1" x14ac:dyDescent="0.25">
      <c r="A457" s="6" t="s">
        <v>30</v>
      </c>
      <c r="B457" s="6" t="s">
        <v>31</v>
      </c>
      <c r="C457" s="6" t="s">
        <v>600</v>
      </c>
      <c r="D457" s="6" t="s">
        <v>601</v>
      </c>
      <c r="E457" s="6" t="s">
        <v>1277</v>
      </c>
      <c r="F457" s="6" t="s">
        <v>1278</v>
      </c>
      <c r="G457" s="6" t="s">
        <v>1289</v>
      </c>
      <c r="H457" s="6" t="s">
        <v>1290</v>
      </c>
      <c r="I457" s="6" t="s">
        <v>1291</v>
      </c>
      <c r="J457" s="6" t="s">
        <v>1292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2145.37</v>
      </c>
      <c r="AA457" s="1">
        <v>2145.37</v>
      </c>
      <c r="AB457" s="1">
        <v>26.82</v>
      </c>
      <c r="AC457" s="1">
        <v>0</v>
      </c>
      <c r="AD457" s="1">
        <v>0</v>
      </c>
      <c r="AE457" s="1">
        <v>2118.5500000000002</v>
      </c>
      <c r="AF45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2145.37</v>
      </c>
      <c r="AG45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2145.37</v>
      </c>
      <c r="AH45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2145.3700000000003</v>
      </c>
    </row>
    <row r="458" spans="1:34" ht="75" customHeight="1" x14ac:dyDescent="0.25">
      <c r="A458" s="6" t="s">
        <v>30</v>
      </c>
      <c r="B458" s="6" t="s">
        <v>31</v>
      </c>
      <c r="C458" s="6" t="s">
        <v>600</v>
      </c>
      <c r="D458" s="6" t="s">
        <v>601</v>
      </c>
      <c r="E458" s="6" t="s">
        <v>1277</v>
      </c>
      <c r="F458" s="6" t="s">
        <v>1278</v>
      </c>
      <c r="G458" s="6" t="s">
        <v>1293</v>
      </c>
      <c r="H458" s="6" t="s">
        <v>1294</v>
      </c>
      <c r="I458" s="6" t="s">
        <v>1295</v>
      </c>
      <c r="J458" s="6" t="s">
        <v>1296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997.1</v>
      </c>
      <c r="U458" s="1">
        <v>0</v>
      </c>
      <c r="V458" s="1">
        <v>0</v>
      </c>
      <c r="W458" s="1">
        <v>0</v>
      </c>
      <c r="X458" s="1">
        <v>997.1</v>
      </c>
      <c r="Y458" s="1">
        <v>997.1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997.1</v>
      </c>
      <c r="AG45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997.1</v>
      </c>
      <c r="AH45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997.1</v>
      </c>
    </row>
    <row r="459" spans="1:34" ht="75" customHeight="1" x14ac:dyDescent="0.25">
      <c r="A459" s="6" t="s">
        <v>30</v>
      </c>
      <c r="B459" s="6" t="s">
        <v>31</v>
      </c>
      <c r="C459" s="6" t="s">
        <v>600</v>
      </c>
      <c r="D459" s="6" t="s">
        <v>601</v>
      </c>
      <c r="E459" s="6" t="s">
        <v>1277</v>
      </c>
      <c r="F459" s="6" t="s">
        <v>1278</v>
      </c>
      <c r="G459" s="6" t="s">
        <v>1297</v>
      </c>
      <c r="H459" s="6" t="s">
        <v>1298</v>
      </c>
      <c r="I459" s="6" t="s">
        <v>1299</v>
      </c>
      <c r="J459" s="6" t="s">
        <v>1300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11166.65</v>
      </c>
      <c r="AD459" s="1">
        <v>11166.65</v>
      </c>
      <c r="AE459" s="1">
        <v>11166.65</v>
      </c>
      <c r="AF45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11166.65</v>
      </c>
      <c r="AG45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11166.65</v>
      </c>
      <c r="AH45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11166.65</v>
      </c>
    </row>
    <row r="460" spans="1:34" ht="75" customHeight="1" x14ac:dyDescent="0.25">
      <c r="A460" s="6" t="s">
        <v>30</v>
      </c>
      <c r="B460" s="6" t="s">
        <v>31</v>
      </c>
      <c r="C460" s="6" t="s">
        <v>600</v>
      </c>
      <c r="D460" s="6" t="s">
        <v>601</v>
      </c>
      <c r="E460" s="6" t="s">
        <v>1277</v>
      </c>
      <c r="F460" s="6" t="s">
        <v>1278</v>
      </c>
      <c r="G460" s="6" t="s">
        <v>1301</v>
      </c>
      <c r="H460" s="6" t="s">
        <v>1302</v>
      </c>
      <c r="I460" s="6" t="s">
        <v>1303</v>
      </c>
      <c r="J460" s="6" t="s">
        <v>1304</v>
      </c>
      <c r="K460" s="1">
        <v>0</v>
      </c>
      <c r="L460" s="1">
        <v>0</v>
      </c>
      <c r="M460" s="1">
        <v>0</v>
      </c>
      <c r="N460" s="1">
        <v>1437.92</v>
      </c>
      <c r="O460" s="1">
        <v>1437.92</v>
      </c>
      <c r="P460" s="1">
        <v>1437.92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1437.92</v>
      </c>
      <c r="AG46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1437.92</v>
      </c>
      <c r="AH46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1437.92</v>
      </c>
    </row>
    <row r="461" spans="1:34" ht="75" customHeight="1" x14ac:dyDescent="0.25">
      <c r="A461" s="6" t="s">
        <v>30</v>
      </c>
      <c r="B461" s="6" t="s">
        <v>31</v>
      </c>
      <c r="C461" s="6" t="s">
        <v>600</v>
      </c>
      <c r="D461" s="6" t="s">
        <v>601</v>
      </c>
      <c r="E461" s="6" t="s">
        <v>1277</v>
      </c>
      <c r="F461" s="6" t="s">
        <v>1278</v>
      </c>
      <c r="G461" s="6" t="s">
        <v>1305</v>
      </c>
      <c r="H461" s="6" t="s">
        <v>1306</v>
      </c>
      <c r="I461" s="6" t="s">
        <v>1307</v>
      </c>
      <c r="J461" s="6" t="s">
        <v>1308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1403.43</v>
      </c>
      <c r="X461" s="1">
        <v>1403.43</v>
      </c>
      <c r="Y461" s="1">
        <v>0</v>
      </c>
      <c r="Z461" s="1">
        <v>0</v>
      </c>
      <c r="AA461" s="1">
        <v>0</v>
      </c>
      <c r="AB461" s="1">
        <v>1403.43</v>
      </c>
      <c r="AC461" s="1">
        <v>0</v>
      </c>
      <c r="AD461" s="1">
        <v>0</v>
      </c>
      <c r="AE461" s="1">
        <v>0</v>
      </c>
      <c r="AF46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1403.43</v>
      </c>
      <c r="AG46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1403.43</v>
      </c>
      <c r="AH46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1403.43</v>
      </c>
    </row>
    <row r="462" spans="1:34" ht="75" customHeight="1" x14ac:dyDescent="0.25">
      <c r="A462" s="6" t="s">
        <v>30</v>
      </c>
      <c r="B462" s="6" t="s">
        <v>31</v>
      </c>
      <c r="C462" s="6" t="s">
        <v>600</v>
      </c>
      <c r="D462" s="6" t="s">
        <v>601</v>
      </c>
      <c r="E462" s="6" t="s">
        <v>1277</v>
      </c>
      <c r="F462" s="6" t="s">
        <v>1278</v>
      </c>
      <c r="G462" s="6" t="s">
        <v>1309</v>
      </c>
      <c r="H462" s="6" t="s">
        <v>1310</v>
      </c>
      <c r="I462" s="6" t="s">
        <v>1311</v>
      </c>
      <c r="J462" s="6" t="s">
        <v>1312</v>
      </c>
      <c r="K462" s="1">
        <v>0</v>
      </c>
      <c r="L462" s="1">
        <v>0</v>
      </c>
      <c r="M462" s="1">
        <v>0</v>
      </c>
      <c r="N462" s="1">
        <v>1595.01</v>
      </c>
      <c r="O462" s="1">
        <v>1595.01</v>
      </c>
      <c r="P462" s="1">
        <v>1595.01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1595.01</v>
      </c>
      <c r="AG46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1595.01</v>
      </c>
      <c r="AH46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1595.01</v>
      </c>
    </row>
    <row r="463" spans="1:34" ht="75" customHeight="1" x14ac:dyDescent="0.25">
      <c r="A463" s="6" t="s">
        <v>30</v>
      </c>
      <c r="B463" s="6" t="s">
        <v>31</v>
      </c>
      <c r="C463" s="6" t="s">
        <v>600</v>
      </c>
      <c r="D463" s="6" t="s">
        <v>601</v>
      </c>
      <c r="E463" s="6" t="s">
        <v>1277</v>
      </c>
      <c r="F463" s="6" t="s">
        <v>1278</v>
      </c>
      <c r="G463" s="6" t="s">
        <v>1313</v>
      </c>
      <c r="H463" s="6" t="s">
        <v>1314</v>
      </c>
      <c r="I463" s="6" t="s">
        <v>1315</v>
      </c>
      <c r="J463" s="6" t="s">
        <v>1316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14025</v>
      </c>
      <c r="X463" s="1">
        <v>14025</v>
      </c>
      <c r="Y463" s="1">
        <v>14025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14025</v>
      </c>
      <c r="AG46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14025</v>
      </c>
      <c r="AH46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14025</v>
      </c>
    </row>
    <row r="464" spans="1:34" ht="75" customHeight="1" x14ac:dyDescent="0.25">
      <c r="A464" s="6" t="s">
        <v>30</v>
      </c>
      <c r="B464" s="6" t="s">
        <v>31</v>
      </c>
      <c r="C464" s="6" t="s">
        <v>600</v>
      </c>
      <c r="D464" s="6" t="s">
        <v>601</v>
      </c>
      <c r="E464" s="6" t="s">
        <v>1277</v>
      </c>
      <c r="F464" s="6" t="s">
        <v>1278</v>
      </c>
      <c r="G464" s="6" t="s">
        <v>1317</v>
      </c>
      <c r="H464" s="6" t="s">
        <v>1318</v>
      </c>
      <c r="I464" s="6" t="s">
        <v>1319</v>
      </c>
      <c r="J464" s="6" t="s">
        <v>1320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2726.48</v>
      </c>
      <c r="AD464" s="1">
        <v>2726.48</v>
      </c>
      <c r="AE464" s="1">
        <v>2726.48</v>
      </c>
      <c r="AF46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2726.48</v>
      </c>
      <c r="AG46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2726.48</v>
      </c>
      <c r="AH46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2726.48</v>
      </c>
    </row>
    <row r="465" spans="1:34" ht="75" customHeight="1" x14ac:dyDescent="0.25">
      <c r="A465" s="6" t="s">
        <v>30</v>
      </c>
      <c r="B465" s="6" t="s">
        <v>31</v>
      </c>
      <c r="C465" s="6" t="s">
        <v>600</v>
      </c>
      <c r="D465" s="6" t="s">
        <v>601</v>
      </c>
      <c r="E465" s="6" t="s">
        <v>1277</v>
      </c>
      <c r="F465" s="6" t="s">
        <v>1278</v>
      </c>
      <c r="G465" s="6" t="s">
        <v>1321</v>
      </c>
      <c r="H465" s="6" t="s">
        <v>1322</v>
      </c>
      <c r="I465" s="6" t="s">
        <v>1323</v>
      </c>
      <c r="J465" s="6" t="s">
        <v>1324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39388.71</v>
      </c>
      <c r="U465" s="1">
        <v>0</v>
      </c>
      <c r="V465" s="1">
        <v>0</v>
      </c>
      <c r="W465" s="1">
        <v>0</v>
      </c>
      <c r="X465" s="1">
        <v>39388.71</v>
      </c>
      <c r="Y465" s="1">
        <v>39388.71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39388.71</v>
      </c>
      <c r="AG46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39388.71</v>
      </c>
      <c r="AH46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39388.71</v>
      </c>
    </row>
    <row r="466" spans="1:34" ht="75" customHeight="1" x14ac:dyDescent="0.25">
      <c r="A466" s="6" t="s">
        <v>30</v>
      </c>
      <c r="B466" s="6" t="s">
        <v>31</v>
      </c>
      <c r="C466" s="6" t="s">
        <v>600</v>
      </c>
      <c r="D466" s="6" t="s">
        <v>601</v>
      </c>
      <c r="E466" s="6" t="s">
        <v>1277</v>
      </c>
      <c r="F466" s="6" t="s">
        <v>1278</v>
      </c>
      <c r="G466" s="6" t="s">
        <v>1325</v>
      </c>
      <c r="H466" s="6" t="s">
        <v>1326</v>
      </c>
      <c r="I466" s="6" t="s">
        <v>1327</v>
      </c>
      <c r="J466" s="6" t="s">
        <v>1328</v>
      </c>
      <c r="K466" s="1">
        <v>0</v>
      </c>
      <c r="L466" s="1">
        <v>0</v>
      </c>
      <c r="M466" s="1">
        <v>0</v>
      </c>
      <c r="N466" s="1">
        <v>12777.39</v>
      </c>
      <c r="O466" s="1">
        <v>12777.39</v>
      </c>
      <c r="P466" s="1">
        <v>0</v>
      </c>
      <c r="Q466" s="1">
        <v>0</v>
      </c>
      <c r="R466" s="1">
        <v>0</v>
      </c>
      <c r="S466" s="1">
        <v>12777.39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12777.39</v>
      </c>
      <c r="AG46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12777.39</v>
      </c>
      <c r="AH46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12777.39</v>
      </c>
    </row>
    <row r="467" spans="1:34" ht="75" customHeight="1" x14ac:dyDescent="0.25">
      <c r="A467" s="6" t="s">
        <v>30</v>
      </c>
      <c r="B467" s="6" t="s">
        <v>31</v>
      </c>
      <c r="C467" s="6" t="s">
        <v>600</v>
      </c>
      <c r="D467" s="6" t="s">
        <v>601</v>
      </c>
      <c r="E467" s="6" t="s">
        <v>1277</v>
      </c>
      <c r="F467" s="6" t="s">
        <v>1278</v>
      </c>
      <c r="G467" s="6" t="s">
        <v>1329</v>
      </c>
      <c r="H467" s="6" t="s">
        <v>1326</v>
      </c>
      <c r="I467" s="6" t="s">
        <v>1327</v>
      </c>
      <c r="J467" s="6" t="s">
        <v>1330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8621.91</v>
      </c>
      <c r="R467" s="1">
        <v>8621.91</v>
      </c>
      <c r="S467" s="1">
        <v>8621.91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8621.91</v>
      </c>
      <c r="AG46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8621.91</v>
      </c>
      <c r="AH46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8621.91</v>
      </c>
    </row>
    <row r="468" spans="1:34" ht="75" customHeight="1" x14ac:dyDescent="0.25">
      <c r="A468" s="6" t="s">
        <v>30</v>
      </c>
      <c r="B468" s="6" t="s">
        <v>31</v>
      </c>
      <c r="C468" s="6" t="s">
        <v>600</v>
      </c>
      <c r="D468" s="6" t="s">
        <v>601</v>
      </c>
      <c r="E468" s="6" t="s">
        <v>1277</v>
      </c>
      <c r="F468" s="6" t="s">
        <v>1278</v>
      </c>
      <c r="G468" s="6" t="s">
        <v>1331</v>
      </c>
      <c r="H468" s="6" t="s">
        <v>1326</v>
      </c>
      <c r="I468" s="6" t="s">
        <v>1327</v>
      </c>
      <c r="J468" s="6" t="s">
        <v>1332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5236.26</v>
      </c>
      <c r="U468" s="1">
        <v>5236.26</v>
      </c>
      <c r="V468" s="1">
        <v>0</v>
      </c>
      <c r="W468" s="1">
        <v>0</v>
      </c>
      <c r="X468" s="1">
        <v>0</v>
      </c>
      <c r="Y468" s="1">
        <v>5236.26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5236.26</v>
      </c>
      <c r="AG46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5236.26</v>
      </c>
      <c r="AH46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5236.26</v>
      </c>
    </row>
    <row r="469" spans="1:34" ht="75" customHeight="1" x14ac:dyDescent="0.25">
      <c r="A469" s="6" t="s">
        <v>30</v>
      </c>
      <c r="B469" s="6" t="s">
        <v>31</v>
      </c>
      <c r="C469" s="6" t="s">
        <v>600</v>
      </c>
      <c r="D469" s="6" t="s">
        <v>601</v>
      </c>
      <c r="E469" s="6" t="s">
        <v>1277</v>
      </c>
      <c r="F469" s="6" t="s">
        <v>1278</v>
      </c>
      <c r="G469" s="6" t="s">
        <v>1333</v>
      </c>
      <c r="H469" s="6" t="s">
        <v>1334</v>
      </c>
      <c r="I469" s="6" t="s">
        <v>1335</v>
      </c>
      <c r="J469" s="6" t="s">
        <v>1336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7872.66</v>
      </c>
      <c r="X469" s="1">
        <v>7872.66</v>
      </c>
      <c r="Y469" s="1">
        <v>7872.66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7872.66</v>
      </c>
      <c r="AG46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7872.66</v>
      </c>
      <c r="AH46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7872.66</v>
      </c>
    </row>
    <row r="470" spans="1:34" ht="75" customHeight="1" x14ac:dyDescent="0.25">
      <c r="A470" s="6" t="s">
        <v>30</v>
      </c>
      <c r="B470" s="6" t="s">
        <v>31</v>
      </c>
      <c r="C470" s="6" t="s">
        <v>600</v>
      </c>
      <c r="D470" s="6" t="s">
        <v>601</v>
      </c>
      <c r="E470" s="6" t="s">
        <v>1277</v>
      </c>
      <c r="F470" s="6" t="s">
        <v>1278</v>
      </c>
      <c r="G470" s="6" t="s">
        <v>1337</v>
      </c>
      <c r="H470" s="6" t="s">
        <v>1338</v>
      </c>
      <c r="I470" s="6" t="s">
        <v>1339</v>
      </c>
      <c r="J470" s="6" t="s">
        <v>1340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704</v>
      </c>
      <c r="R470" s="1">
        <v>704</v>
      </c>
      <c r="S470" s="1">
        <v>704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704</v>
      </c>
      <c r="AG47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704</v>
      </c>
      <c r="AH47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704</v>
      </c>
    </row>
    <row r="471" spans="1:34" ht="75" customHeight="1" x14ac:dyDescent="0.25">
      <c r="A471" s="6" t="s">
        <v>30</v>
      </c>
      <c r="B471" s="6" t="s">
        <v>31</v>
      </c>
      <c r="C471" s="6" t="s">
        <v>600</v>
      </c>
      <c r="D471" s="6" t="s">
        <v>601</v>
      </c>
      <c r="E471" s="6" t="s">
        <v>1277</v>
      </c>
      <c r="F471" s="6" t="s">
        <v>1278</v>
      </c>
      <c r="G471" s="6" t="s">
        <v>1341</v>
      </c>
      <c r="H471" s="6" t="s">
        <v>1342</v>
      </c>
      <c r="I471" s="6" t="s">
        <v>1343</v>
      </c>
      <c r="J471" s="6" t="s">
        <v>1344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2121.8200000000002</v>
      </c>
      <c r="X471" s="1">
        <v>2121.8200000000002</v>
      </c>
      <c r="Y471" s="1">
        <v>0</v>
      </c>
      <c r="Z471" s="1">
        <v>0</v>
      </c>
      <c r="AA471" s="1">
        <v>0</v>
      </c>
      <c r="AB471" s="1">
        <v>2121.8200000000002</v>
      </c>
      <c r="AC471" s="1">
        <v>0</v>
      </c>
      <c r="AD471" s="1">
        <v>0</v>
      </c>
      <c r="AE471" s="1">
        <v>0</v>
      </c>
      <c r="AF47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2121.8200000000002</v>
      </c>
      <c r="AG47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2121.8200000000002</v>
      </c>
      <c r="AH47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2121.8200000000002</v>
      </c>
    </row>
    <row r="472" spans="1:34" ht="75" customHeight="1" x14ac:dyDescent="0.25">
      <c r="A472" s="6" t="s">
        <v>30</v>
      </c>
      <c r="B472" s="6" t="s">
        <v>31</v>
      </c>
      <c r="C472" s="6" t="s">
        <v>600</v>
      </c>
      <c r="D472" s="6" t="s">
        <v>601</v>
      </c>
      <c r="E472" s="6" t="s">
        <v>1277</v>
      </c>
      <c r="F472" s="6" t="s">
        <v>1278</v>
      </c>
      <c r="G472" s="6" t="s">
        <v>1345</v>
      </c>
      <c r="H472" s="6" t="s">
        <v>1346</v>
      </c>
      <c r="I472" s="6" t="s">
        <v>1347</v>
      </c>
      <c r="J472" s="6" t="s">
        <v>1348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4970.5200000000004</v>
      </c>
      <c r="AD472" s="1">
        <v>0</v>
      </c>
      <c r="AE472" s="1">
        <v>0</v>
      </c>
      <c r="AF47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4970.5200000000004</v>
      </c>
      <c r="AG47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47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73" spans="1:34" ht="75" customHeight="1" x14ac:dyDescent="0.25">
      <c r="A473" s="6" t="s">
        <v>30</v>
      </c>
      <c r="B473" s="6" t="s">
        <v>31</v>
      </c>
      <c r="C473" s="6" t="s">
        <v>600</v>
      </c>
      <c r="D473" s="6" t="s">
        <v>601</v>
      </c>
      <c r="E473" s="6" t="s">
        <v>1277</v>
      </c>
      <c r="F473" s="6" t="s">
        <v>1278</v>
      </c>
      <c r="G473" s="6" t="s">
        <v>1349</v>
      </c>
      <c r="H473" s="6" t="s">
        <v>1346</v>
      </c>
      <c r="I473" s="6" t="s">
        <v>1347</v>
      </c>
      <c r="J473" s="6" t="s">
        <v>1350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1351.98</v>
      </c>
      <c r="X473" s="1">
        <v>0</v>
      </c>
      <c r="Y473" s="1">
        <v>0</v>
      </c>
      <c r="Z473" s="1">
        <v>0</v>
      </c>
      <c r="AA473" s="1">
        <v>1351.98</v>
      </c>
      <c r="AB473" s="1">
        <v>1351.98</v>
      </c>
      <c r="AC473" s="1">
        <v>0</v>
      </c>
      <c r="AD473" s="1">
        <v>0</v>
      </c>
      <c r="AE473" s="1">
        <v>0</v>
      </c>
      <c r="AF47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1351.98</v>
      </c>
      <c r="AG47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1351.98</v>
      </c>
      <c r="AH47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1351.98</v>
      </c>
    </row>
    <row r="474" spans="1:34" ht="75" customHeight="1" x14ac:dyDescent="0.25">
      <c r="A474" s="6" t="s">
        <v>30</v>
      </c>
      <c r="B474" s="6" t="s">
        <v>31</v>
      </c>
      <c r="C474" s="6" t="s">
        <v>600</v>
      </c>
      <c r="D474" s="6" t="s">
        <v>601</v>
      </c>
      <c r="E474" s="6" t="s">
        <v>1277</v>
      </c>
      <c r="F474" s="6" t="s">
        <v>1278</v>
      </c>
      <c r="G474" s="6" t="s">
        <v>1351</v>
      </c>
      <c r="H474" s="6" t="s">
        <v>1352</v>
      </c>
      <c r="I474" s="6" t="s">
        <v>1353</v>
      </c>
      <c r="J474" s="6" t="s">
        <v>1354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341</v>
      </c>
      <c r="U474" s="1">
        <v>341</v>
      </c>
      <c r="V474" s="1">
        <v>341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341</v>
      </c>
      <c r="AG47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341</v>
      </c>
      <c r="AH47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341</v>
      </c>
    </row>
    <row r="475" spans="1:34" ht="75" customHeight="1" x14ac:dyDescent="0.25">
      <c r="A475" s="6" t="s">
        <v>30</v>
      </c>
      <c r="B475" s="6" t="s">
        <v>31</v>
      </c>
      <c r="C475" s="6" t="s">
        <v>600</v>
      </c>
      <c r="D475" s="6" t="s">
        <v>601</v>
      </c>
      <c r="E475" s="6" t="s">
        <v>1355</v>
      </c>
      <c r="F475" s="6" t="s">
        <v>1356</v>
      </c>
      <c r="G475" s="6" t="s">
        <v>1357</v>
      </c>
      <c r="H475" s="6" t="s">
        <v>1358</v>
      </c>
      <c r="I475" s="6" t="s">
        <v>1359</v>
      </c>
      <c r="J475" s="6" t="s">
        <v>1360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2750.86</v>
      </c>
      <c r="AD475" s="1">
        <v>2750.86</v>
      </c>
      <c r="AE475" s="1">
        <v>0</v>
      </c>
      <c r="AF47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2750.86</v>
      </c>
      <c r="AG47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2750.86</v>
      </c>
      <c r="AH47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76" spans="1:34" ht="75" customHeight="1" x14ac:dyDescent="0.25">
      <c r="A476" s="6" t="s">
        <v>30</v>
      </c>
      <c r="B476" s="6" t="s">
        <v>31</v>
      </c>
      <c r="C476" s="6" t="s">
        <v>600</v>
      </c>
      <c r="D476" s="6" t="s">
        <v>601</v>
      </c>
      <c r="E476" s="6" t="s">
        <v>1355</v>
      </c>
      <c r="F476" s="6" t="s">
        <v>1356</v>
      </c>
      <c r="G476" s="6" t="s">
        <v>1361</v>
      </c>
      <c r="H476" s="6" t="s">
        <v>1362</v>
      </c>
      <c r="I476" s="6" t="s">
        <v>1363</v>
      </c>
      <c r="J476" s="6" t="s">
        <v>649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5954.64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5954.64</v>
      </c>
      <c r="AG47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47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77" spans="1:34" ht="75" customHeight="1" x14ac:dyDescent="0.25">
      <c r="A477" s="6" t="s">
        <v>30</v>
      </c>
      <c r="B477" s="6" t="s">
        <v>31</v>
      </c>
      <c r="C477" s="6" t="s">
        <v>600</v>
      </c>
      <c r="D477" s="6" t="s">
        <v>601</v>
      </c>
      <c r="E477" s="6" t="s">
        <v>1364</v>
      </c>
      <c r="F477" s="6" t="s">
        <v>1365</v>
      </c>
      <c r="G477" s="6" t="s">
        <v>1366</v>
      </c>
      <c r="H477" s="6" t="s">
        <v>1367</v>
      </c>
      <c r="I477" s="6" t="s">
        <v>1368</v>
      </c>
      <c r="J477" s="6" t="s">
        <v>1369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29372.43</v>
      </c>
      <c r="X477" s="1">
        <v>29372.43</v>
      </c>
      <c r="Y477" s="1">
        <v>29372.43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29372.43</v>
      </c>
      <c r="AG47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29372.43</v>
      </c>
      <c r="AH47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29372.43</v>
      </c>
    </row>
    <row r="478" spans="1:34" ht="75" customHeight="1" x14ac:dyDescent="0.25">
      <c r="A478" s="6" t="s">
        <v>30</v>
      </c>
      <c r="B478" s="6" t="s">
        <v>31</v>
      </c>
      <c r="C478" s="6" t="s">
        <v>600</v>
      </c>
      <c r="D478" s="6" t="s">
        <v>601</v>
      </c>
      <c r="E478" s="6" t="s">
        <v>1364</v>
      </c>
      <c r="F478" s="6" t="s">
        <v>1365</v>
      </c>
      <c r="G478" s="6" t="s">
        <v>1370</v>
      </c>
      <c r="H478" s="6" t="s">
        <v>1371</v>
      </c>
      <c r="I478" s="6" t="s">
        <v>1372</v>
      </c>
      <c r="J478" s="6" t="s">
        <v>1373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9445.9500000000007</v>
      </c>
      <c r="U478" s="1">
        <v>0</v>
      </c>
      <c r="V478" s="1">
        <v>0</v>
      </c>
      <c r="W478" s="1">
        <v>0</v>
      </c>
      <c r="X478" s="1">
        <v>9445.9500000000007</v>
      </c>
      <c r="Y478" s="1">
        <v>9445.9500000000007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9445.9500000000007</v>
      </c>
      <c r="AG47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9445.9500000000007</v>
      </c>
      <c r="AH47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9445.9500000000007</v>
      </c>
    </row>
    <row r="479" spans="1:34" ht="75" customHeight="1" x14ac:dyDescent="0.25">
      <c r="A479" s="6" t="s">
        <v>30</v>
      </c>
      <c r="B479" s="6" t="s">
        <v>31</v>
      </c>
      <c r="C479" s="6" t="s">
        <v>600</v>
      </c>
      <c r="D479" s="6" t="s">
        <v>601</v>
      </c>
      <c r="E479" s="6" t="s">
        <v>1364</v>
      </c>
      <c r="F479" s="6" t="s">
        <v>1365</v>
      </c>
      <c r="G479" s="6" t="s">
        <v>1374</v>
      </c>
      <c r="H479" s="6" t="s">
        <v>1375</v>
      </c>
      <c r="I479" s="6" t="s">
        <v>1376</v>
      </c>
      <c r="J479" s="6" t="s">
        <v>1377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14857.76</v>
      </c>
      <c r="R479" s="1">
        <v>0</v>
      </c>
      <c r="S479" s="1">
        <v>0</v>
      </c>
      <c r="T479" s="1">
        <v>0</v>
      </c>
      <c r="U479" s="1">
        <v>14857.76</v>
      </c>
      <c r="V479" s="1">
        <v>14857.76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14857.76</v>
      </c>
      <c r="AG47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14857.76</v>
      </c>
      <c r="AH47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14857.76</v>
      </c>
    </row>
    <row r="480" spans="1:34" ht="75" customHeight="1" x14ac:dyDescent="0.25">
      <c r="A480" s="6" t="s">
        <v>30</v>
      </c>
      <c r="B480" s="6" t="s">
        <v>31</v>
      </c>
      <c r="C480" s="6" t="s">
        <v>600</v>
      </c>
      <c r="D480" s="6" t="s">
        <v>601</v>
      </c>
      <c r="E480" s="6" t="s">
        <v>1364</v>
      </c>
      <c r="F480" s="6" t="s">
        <v>1365</v>
      </c>
      <c r="G480" s="6" t="s">
        <v>1378</v>
      </c>
      <c r="H480" s="6" t="s">
        <v>1379</v>
      </c>
      <c r="I480" s="6" t="s">
        <v>1380</v>
      </c>
      <c r="J480" s="6" t="s">
        <v>1381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19207.53</v>
      </c>
      <c r="U480" s="1">
        <v>19207.53</v>
      </c>
      <c r="V480" s="1">
        <v>19207.53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19207.53</v>
      </c>
      <c r="AG48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19207.53</v>
      </c>
      <c r="AH48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19207.53</v>
      </c>
    </row>
    <row r="481" spans="1:34" ht="75" customHeight="1" x14ac:dyDescent="0.25">
      <c r="A481" s="6" t="s">
        <v>30</v>
      </c>
      <c r="B481" s="6" t="s">
        <v>31</v>
      </c>
      <c r="C481" s="6" t="s">
        <v>600</v>
      </c>
      <c r="D481" s="6" t="s">
        <v>601</v>
      </c>
      <c r="E481" s="6" t="s">
        <v>1364</v>
      </c>
      <c r="F481" s="6" t="s">
        <v>1365</v>
      </c>
      <c r="G481" s="6" t="s">
        <v>1382</v>
      </c>
      <c r="H481" s="6" t="s">
        <v>1383</v>
      </c>
      <c r="I481" s="6" t="s">
        <v>1384</v>
      </c>
      <c r="J481" s="6" t="s">
        <v>1385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16006.97</v>
      </c>
      <c r="U481" s="1">
        <v>16006.97</v>
      </c>
      <c r="V481" s="1">
        <v>16006.97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16006.97</v>
      </c>
      <c r="AG48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16006.97</v>
      </c>
      <c r="AH48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16006.97</v>
      </c>
    </row>
    <row r="482" spans="1:34" ht="75" customHeight="1" x14ac:dyDescent="0.25">
      <c r="A482" s="6" t="s">
        <v>30</v>
      </c>
      <c r="B482" s="6" t="s">
        <v>31</v>
      </c>
      <c r="C482" s="6" t="s">
        <v>600</v>
      </c>
      <c r="D482" s="6" t="s">
        <v>601</v>
      </c>
      <c r="E482" s="6" t="s">
        <v>1364</v>
      </c>
      <c r="F482" s="6" t="s">
        <v>1365</v>
      </c>
      <c r="G482" s="6" t="s">
        <v>1386</v>
      </c>
      <c r="H482" s="6" t="s">
        <v>1387</v>
      </c>
      <c r="I482" s="6" t="s">
        <v>1388</v>
      </c>
      <c r="J482" s="6" t="s">
        <v>1389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17723.310000000001</v>
      </c>
      <c r="U482" s="1">
        <v>17723.310000000001</v>
      </c>
      <c r="V482" s="1">
        <v>4047.75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17723.310000000001</v>
      </c>
      <c r="AG48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17723.310000000001</v>
      </c>
      <c r="AH48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4047.75</v>
      </c>
    </row>
    <row r="483" spans="1:34" ht="75" customHeight="1" x14ac:dyDescent="0.25">
      <c r="A483" s="6" t="s">
        <v>30</v>
      </c>
      <c r="B483" s="6" t="s">
        <v>31</v>
      </c>
      <c r="C483" s="6" t="s">
        <v>600</v>
      </c>
      <c r="D483" s="6" t="s">
        <v>601</v>
      </c>
      <c r="E483" s="6" t="s">
        <v>1364</v>
      </c>
      <c r="F483" s="6" t="s">
        <v>1365</v>
      </c>
      <c r="G483" s="6" t="s">
        <v>1390</v>
      </c>
      <c r="H483" s="6" t="s">
        <v>1391</v>
      </c>
      <c r="I483" s="6" t="s">
        <v>1392</v>
      </c>
      <c r="J483" s="6" t="s">
        <v>1393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6080.72</v>
      </c>
      <c r="U483" s="1">
        <v>6080.72</v>
      </c>
      <c r="V483" s="1">
        <v>846.04</v>
      </c>
      <c r="W483" s="1">
        <v>0</v>
      </c>
      <c r="X483" s="1">
        <v>0</v>
      </c>
      <c r="Y483" s="1">
        <v>5234.68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6080.72</v>
      </c>
      <c r="AG48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6080.72</v>
      </c>
      <c r="AH48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6080.72</v>
      </c>
    </row>
    <row r="484" spans="1:34" ht="75" customHeight="1" x14ac:dyDescent="0.25">
      <c r="A484" s="6" t="s">
        <v>30</v>
      </c>
      <c r="B484" s="6" t="s">
        <v>31</v>
      </c>
      <c r="C484" s="6" t="s">
        <v>600</v>
      </c>
      <c r="D484" s="6" t="s">
        <v>601</v>
      </c>
      <c r="E484" s="6" t="s">
        <v>1394</v>
      </c>
      <c r="F484" s="6" t="s">
        <v>1395</v>
      </c>
      <c r="G484" s="6" t="s">
        <v>1396</v>
      </c>
      <c r="H484" s="6" t="s">
        <v>1342</v>
      </c>
      <c r="I484" s="6" t="s">
        <v>1343</v>
      </c>
      <c r="J484" s="6" t="s">
        <v>1397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1330840.98</v>
      </c>
      <c r="AD484" s="1">
        <v>1330840.98</v>
      </c>
      <c r="AE484" s="1">
        <v>1330840.98</v>
      </c>
      <c r="AF48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1330840.98</v>
      </c>
      <c r="AG48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1330840.98</v>
      </c>
      <c r="AH48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1330840.98</v>
      </c>
    </row>
    <row r="485" spans="1:34" ht="75" customHeight="1" x14ac:dyDescent="0.25">
      <c r="A485" s="6" t="s">
        <v>30</v>
      </c>
      <c r="B485" s="6" t="s">
        <v>31</v>
      </c>
      <c r="C485" s="6" t="s">
        <v>600</v>
      </c>
      <c r="D485" s="6" t="s">
        <v>601</v>
      </c>
      <c r="E485" s="6" t="s">
        <v>1394</v>
      </c>
      <c r="F485" s="6" t="s">
        <v>1395</v>
      </c>
      <c r="G485" s="6" t="s">
        <v>1398</v>
      </c>
      <c r="H485" s="6" t="s">
        <v>1342</v>
      </c>
      <c r="I485" s="6" t="s">
        <v>1343</v>
      </c>
      <c r="J485" s="6" t="s">
        <v>1399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344645.91</v>
      </c>
      <c r="AD485" s="1">
        <v>344645.91</v>
      </c>
      <c r="AE485" s="1">
        <v>344645.91</v>
      </c>
      <c r="AF48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344645.91</v>
      </c>
      <c r="AG48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344645.91</v>
      </c>
      <c r="AH48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344645.91</v>
      </c>
    </row>
    <row r="486" spans="1:34" ht="75" customHeight="1" x14ac:dyDescent="0.25">
      <c r="A486" s="6" t="s">
        <v>30</v>
      </c>
      <c r="B486" s="6" t="s">
        <v>31</v>
      </c>
      <c r="C486" s="6" t="s">
        <v>1400</v>
      </c>
      <c r="D486" s="6" t="s">
        <v>1401</v>
      </c>
      <c r="E486" s="6" t="s">
        <v>1402</v>
      </c>
      <c r="F486" s="6" t="s">
        <v>122</v>
      </c>
      <c r="G486" s="6" t="s">
        <v>1403</v>
      </c>
      <c r="H486" s="6" t="s">
        <v>1404</v>
      </c>
      <c r="I486" s="6" t="s">
        <v>1405</v>
      </c>
      <c r="J486" s="6" t="s">
        <v>1406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1680</v>
      </c>
      <c r="U486" s="1">
        <v>1680</v>
      </c>
      <c r="V486" s="1">
        <v>1680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1680</v>
      </c>
      <c r="AG48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1680</v>
      </c>
      <c r="AH48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1680</v>
      </c>
    </row>
    <row r="487" spans="1:34" ht="75" customHeight="1" x14ac:dyDescent="0.25">
      <c r="A487" s="6" t="s">
        <v>30</v>
      </c>
      <c r="B487" s="6" t="s">
        <v>31</v>
      </c>
      <c r="C487" s="6" t="s">
        <v>1400</v>
      </c>
      <c r="D487" s="6" t="s">
        <v>1401</v>
      </c>
      <c r="E487" s="6" t="s">
        <v>1402</v>
      </c>
      <c r="F487" s="6" t="s">
        <v>122</v>
      </c>
      <c r="G487" s="6" t="s">
        <v>1407</v>
      </c>
      <c r="H487" s="6" t="s">
        <v>1408</v>
      </c>
      <c r="I487" s="6" t="s">
        <v>1409</v>
      </c>
      <c r="J487" s="6" t="s">
        <v>1410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700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700</v>
      </c>
      <c r="AE487" s="1">
        <v>700</v>
      </c>
      <c r="AF48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700</v>
      </c>
      <c r="AG48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700</v>
      </c>
      <c r="AH48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700</v>
      </c>
    </row>
    <row r="488" spans="1:34" ht="75" customHeight="1" x14ac:dyDescent="0.25">
      <c r="A488" s="6" t="s">
        <v>30</v>
      </c>
      <c r="B488" s="6" t="s">
        <v>31</v>
      </c>
      <c r="C488" s="6" t="s">
        <v>1400</v>
      </c>
      <c r="D488" s="6" t="s">
        <v>1401</v>
      </c>
      <c r="E488" s="6" t="s">
        <v>1402</v>
      </c>
      <c r="F488" s="6" t="s">
        <v>122</v>
      </c>
      <c r="G488" s="6" t="s">
        <v>1411</v>
      </c>
      <c r="H488" s="6" t="s">
        <v>1412</v>
      </c>
      <c r="I488" s="6" t="s">
        <v>1413</v>
      </c>
      <c r="J488" s="6" t="s">
        <v>1414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3718</v>
      </c>
      <c r="X488" s="1">
        <v>0</v>
      </c>
      <c r="Y488" s="1">
        <v>0</v>
      </c>
      <c r="Z488" s="1">
        <v>0</v>
      </c>
      <c r="AA488" s="1">
        <v>3718</v>
      </c>
      <c r="AB488" s="1">
        <v>55.77</v>
      </c>
      <c r="AC488" s="1">
        <v>0</v>
      </c>
      <c r="AD488" s="1">
        <v>0</v>
      </c>
      <c r="AE488" s="1">
        <v>3662.23</v>
      </c>
      <c r="AF48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3718</v>
      </c>
      <c r="AG48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3718</v>
      </c>
      <c r="AH48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3718</v>
      </c>
    </row>
    <row r="489" spans="1:34" ht="75" customHeight="1" x14ac:dyDescent="0.25">
      <c r="A489" s="6" t="s">
        <v>30</v>
      </c>
      <c r="B489" s="6" t="s">
        <v>31</v>
      </c>
      <c r="C489" s="6" t="s">
        <v>1400</v>
      </c>
      <c r="D489" s="6" t="s">
        <v>1401</v>
      </c>
      <c r="E489" s="6" t="s">
        <v>1402</v>
      </c>
      <c r="F489" s="6" t="s">
        <v>122</v>
      </c>
      <c r="G489" s="6" t="s">
        <v>1415</v>
      </c>
      <c r="H489" s="6" t="s">
        <v>1416</v>
      </c>
      <c r="I489" s="6" t="s">
        <v>1417</v>
      </c>
      <c r="J489" s="6" t="s">
        <v>1418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3960</v>
      </c>
      <c r="AD489" s="1">
        <v>0</v>
      </c>
      <c r="AE489" s="1">
        <v>0</v>
      </c>
      <c r="AF48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3960</v>
      </c>
      <c r="AG48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48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490" spans="1:34" ht="75" customHeight="1" x14ac:dyDescent="0.25">
      <c r="A490" s="6" t="s">
        <v>30</v>
      </c>
      <c r="B490" s="6" t="s">
        <v>31</v>
      </c>
      <c r="C490" s="6" t="s">
        <v>1400</v>
      </c>
      <c r="D490" s="6" t="s">
        <v>1401</v>
      </c>
      <c r="E490" s="6" t="s">
        <v>1402</v>
      </c>
      <c r="F490" s="6" t="s">
        <v>122</v>
      </c>
      <c r="G490" s="6" t="s">
        <v>1419</v>
      </c>
      <c r="H490" s="6" t="s">
        <v>1420</v>
      </c>
      <c r="I490" s="6" t="s">
        <v>1421</v>
      </c>
      <c r="J490" s="6" t="s">
        <v>1422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5581</v>
      </c>
      <c r="AD490" s="1">
        <v>3306.6</v>
      </c>
      <c r="AE490" s="1">
        <v>3306.6</v>
      </c>
      <c r="AF49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5581</v>
      </c>
      <c r="AG49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3306.6</v>
      </c>
      <c r="AH49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3306.6</v>
      </c>
    </row>
    <row r="491" spans="1:34" ht="75" customHeight="1" x14ac:dyDescent="0.25">
      <c r="A491" s="6" t="s">
        <v>30</v>
      </c>
      <c r="B491" s="6" t="s">
        <v>31</v>
      </c>
      <c r="C491" s="6" t="s">
        <v>1400</v>
      </c>
      <c r="D491" s="6" t="s">
        <v>1401</v>
      </c>
      <c r="E491" s="6" t="s">
        <v>1402</v>
      </c>
      <c r="F491" s="6" t="s">
        <v>122</v>
      </c>
      <c r="G491" s="6" t="s">
        <v>1423</v>
      </c>
      <c r="H491" s="6" t="s">
        <v>1424</v>
      </c>
      <c r="I491" s="6" t="s">
        <v>1425</v>
      </c>
      <c r="J491" s="6" t="s">
        <v>1426</v>
      </c>
      <c r="K491" s="1">
        <v>2325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2325</v>
      </c>
      <c r="AE491" s="1">
        <v>2325</v>
      </c>
      <c r="AF49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2325</v>
      </c>
      <c r="AG49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2325</v>
      </c>
      <c r="AH49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2325</v>
      </c>
    </row>
    <row r="492" spans="1:34" ht="75" customHeight="1" x14ac:dyDescent="0.25">
      <c r="A492" s="6" t="s">
        <v>30</v>
      </c>
      <c r="B492" s="6" t="s">
        <v>31</v>
      </c>
      <c r="C492" s="6" t="s">
        <v>1400</v>
      </c>
      <c r="D492" s="6" t="s">
        <v>1401</v>
      </c>
      <c r="E492" s="6" t="s">
        <v>1402</v>
      </c>
      <c r="F492" s="6" t="s">
        <v>122</v>
      </c>
      <c r="G492" s="6" t="s">
        <v>1427</v>
      </c>
      <c r="H492" s="6" t="s">
        <v>1428</v>
      </c>
      <c r="I492" s="6" t="s">
        <v>1429</v>
      </c>
      <c r="J492" s="6" t="s">
        <v>1430</v>
      </c>
      <c r="K492" s="1">
        <v>0</v>
      </c>
      <c r="L492" s="1">
        <v>0</v>
      </c>
      <c r="M492" s="1">
        <v>0</v>
      </c>
      <c r="N492" s="1">
        <v>14817.55</v>
      </c>
      <c r="O492" s="1">
        <v>1427.18</v>
      </c>
      <c r="P492" s="1">
        <v>1427.18</v>
      </c>
      <c r="Q492" s="1">
        <v>0</v>
      </c>
      <c r="R492" s="1">
        <v>713.59</v>
      </c>
      <c r="S492" s="1">
        <v>713.59</v>
      </c>
      <c r="T492" s="1">
        <v>0</v>
      </c>
      <c r="U492" s="1">
        <v>713.59</v>
      </c>
      <c r="V492" s="1">
        <v>713.59</v>
      </c>
      <c r="W492" s="1">
        <v>0</v>
      </c>
      <c r="X492" s="1">
        <v>713.59</v>
      </c>
      <c r="Y492" s="1">
        <v>0</v>
      </c>
      <c r="Z492" s="1">
        <v>0</v>
      </c>
      <c r="AA492" s="1">
        <v>713.59</v>
      </c>
      <c r="AB492" s="1">
        <v>713.59</v>
      </c>
      <c r="AC492" s="1">
        <v>0</v>
      </c>
      <c r="AD492" s="1">
        <v>713.59</v>
      </c>
      <c r="AE492" s="1">
        <v>1427.18</v>
      </c>
      <c r="AF49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14817.55</v>
      </c>
      <c r="AG49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4995.13</v>
      </c>
      <c r="AH49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4995.13</v>
      </c>
    </row>
    <row r="493" spans="1:34" ht="75" customHeight="1" x14ac:dyDescent="0.25">
      <c r="A493" s="6" t="s">
        <v>30</v>
      </c>
      <c r="B493" s="6" t="s">
        <v>31</v>
      </c>
      <c r="C493" s="6" t="s">
        <v>1400</v>
      </c>
      <c r="D493" s="6" t="s">
        <v>1401</v>
      </c>
      <c r="E493" s="6" t="s">
        <v>1402</v>
      </c>
      <c r="F493" s="6" t="s">
        <v>122</v>
      </c>
      <c r="G493" s="6" t="s">
        <v>1431</v>
      </c>
      <c r="H493" s="6" t="s">
        <v>1432</v>
      </c>
      <c r="I493" s="6" t="s">
        <v>1433</v>
      </c>
      <c r="J493" s="6" t="s">
        <v>1434</v>
      </c>
      <c r="K493" s="1">
        <v>0</v>
      </c>
      <c r="L493" s="1">
        <v>0</v>
      </c>
      <c r="M493" s="1">
        <v>0</v>
      </c>
      <c r="N493" s="1">
        <v>10728</v>
      </c>
      <c r="O493" s="1">
        <v>0</v>
      </c>
      <c r="P493" s="1">
        <v>0</v>
      </c>
      <c r="Q493" s="1">
        <v>0</v>
      </c>
      <c r="R493" s="1">
        <v>10728</v>
      </c>
      <c r="S493" s="1">
        <v>8086.23</v>
      </c>
      <c r="T493" s="1">
        <v>0</v>
      </c>
      <c r="U493" s="1">
        <v>0</v>
      </c>
      <c r="V493" s="1">
        <v>2641.77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10728</v>
      </c>
      <c r="AG49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10728</v>
      </c>
      <c r="AH49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10728</v>
      </c>
    </row>
    <row r="494" spans="1:34" ht="75" customHeight="1" x14ac:dyDescent="0.25">
      <c r="A494" s="6" t="s">
        <v>30</v>
      </c>
      <c r="B494" s="6" t="s">
        <v>31</v>
      </c>
      <c r="C494" s="6" t="s">
        <v>1400</v>
      </c>
      <c r="D494" s="6" t="s">
        <v>1401</v>
      </c>
      <c r="E494" s="6" t="s">
        <v>1402</v>
      </c>
      <c r="F494" s="6" t="s">
        <v>122</v>
      </c>
      <c r="G494" s="6" t="s">
        <v>1435</v>
      </c>
      <c r="H494" s="6" t="s">
        <v>1436</v>
      </c>
      <c r="I494" s="6" t="s">
        <v>1437</v>
      </c>
      <c r="J494" s="6" t="s">
        <v>1438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500000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93190</v>
      </c>
      <c r="Y494" s="1">
        <v>93190</v>
      </c>
      <c r="Z494" s="1">
        <v>0</v>
      </c>
      <c r="AA494" s="1">
        <v>0</v>
      </c>
      <c r="AB494" s="1">
        <v>0</v>
      </c>
      <c r="AC494" s="1">
        <v>0</v>
      </c>
      <c r="AD494" s="1">
        <v>113640</v>
      </c>
      <c r="AE494" s="1">
        <v>113640</v>
      </c>
      <c r="AF49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500000</v>
      </c>
      <c r="AG49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206830</v>
      </c>
      <c r="AH49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206830</v>
      </c>
    </row>
    <row r="495" spans="1:34" ht="75" customHeight="1" x14ac:dyDescent="0.25">
      <c r="A495" s="6" t="s">
        <v>30</v>
      </c>
      <c r="B495" s="6" t="s">
        <v>31</v>
      </c>
      <c r="C495" s="6" t="s">
        <v>1400</v>
      </c>
      <c r="D495" s="6" t="s">
        <v>1401</v>
      </c>
      <c r="E495" s="6" t="s">
        <v>1402</v>
      </c>
      <c r="F495" s="6" t="s">
        <v>122</v>
      </c>
      <c r="G495" s="6" t="s">
        <v>1439</v>
      </c>
      <c r="H495" s="6" t="s">
        <v>1404</v>
      </c>
      <c r="I495" s="6" t="s">
        <v>1405</v>
      </c>
      <c r="J495" s="6" t="s">
        <v>1440</v>
      </c>
      <c r="K495" s="1">
        <v>20342.400000000001</v>
      </c>
      <c r="L495" s="1">
        <v>1695.2</v>
      </c>
      <c r="M495" s="1">
        <v>1695.2</v>
      </c>
      <c r="N495" s="1">
        <v>0</v>
      </c>
      <c r="O495" s="1">
        <v>1695.2</v>
      </c>
      <c r="P495" s="1">
        <v>1695.2</v>
      </c>
      <c r="Q495" s="1">
        <v>0</v>
      </c>
      <c r="R495" s="1">
        <v>1695.2</v>
      </c>
      <c r="S495" s="1">
        <v>1695.2</v>
      </c>
      <c r="T495" s="1">
        <v>0</v>
      </c>
      <c r="U495" s="1">
        <v>3390.4</v>
      </c>
      <c r="V495" s="1">
        <v>1695.2</v>
      </c>
      <c r="W495" s="1">
        <v>0</v>
      </c>
      <c r="X495" s="1">
        <v>1695.2</v>
      </c>
      <c r="Y495" s="1">
        <v>3390.4</v>
      </c>
      <c r="Z495" s="1">
        <v>0</v>
      </c>
      <c r="AA495" s="1">
        <v>1695.2</v>
      </c>
      <c r="AB495" s="1">
        <v>0</v>
      </c>
      <c r="AC495" s="1">
        <v>0</v>
      </c>
      <c r="AD495" s="1">
        <v>0</v>
      </c>
      <c r="AE495" s="1">
        <v>1695.2</v>
      </c>
      <c r="AF49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20342.400000000001</v>
      </c>
      <c r="AG49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11866.400000000001</v>
      </c>
      <c r="AH49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11866.400000000001</v>
      </c>
    </row>
    <row r="496" spans="1:34" ht="75" customHeight="1" x14ac:dyDescent="0.25">
      <c r="A496" s="6" t="s">
        <v>30</v>
      </c>
      <c r="B496" s="6" t="s">
        <v>31</v>
      </c>
      <c r="C496" s="6" t="s">
        <v>1400</v>
      </c>
      <c r="D496" s="6" t="s">
        <v>1401</v>
      </c>
      <c r="E496" s="6" t="s">
        <v>1402</v>
      </c>
      <c r="F496" s="6" t="s">
        <v>122</v>
      </c>
      <c r="G496" s="6" t="s">
        <v>1441</v>
      </c>
      <c r="H496" s="6" t="s">
        <v>476</v>
      </c>
      <c r="I496" s="6" t="s">
        <v>477</v>
      </c>
      <c r="J496" s="6" t="s">
        <v>1442</v>
      </c>
      <c r="K496" s="1">
        <v>0</v>
      </c>
      <c r="L496" s="1">
        <v>0</v>
      </c>
      <c r="M496" s="1">
        <v>0</v>
      </c>
      <c r="N496" s="1">
        <v>10250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10249.98</v>
      </c>
      <c r="V496" s="1">
        <v>10249.98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10250</v>
      </c>
      <c r="AG49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10249.98</v>
      </c>
      <c r="AH49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10249.98</v>
      </c>
    </row>
    <row r="497" spans="1:34" ht="75" customHeight="1" x14ac:dyDescent="0.25">
      <c r="A497" s="6" t="s">
        <v>30</v>
      </c>
      <c r="B497" s="6" t="s">
        <v>31</v>
      </c>
      <c r="C497" s="6" t="s">
        <v>1400</v>
      </c>
      <c r="D497" s="6" t="s">
        <v>1401</v>
      </c>
      <c r="E497" s="6" t="s">
        <v>1402</v>
      </c>
      <c r="F497" s="6" t="s">
        <v>122</v>
      </c>
      <c r="G497" s="6" t="s">
        <v>1443</v>
      </c>
      <c r="H497" s="6" t="s">
        <v>1404</v>
      </c>
      <c r="I497" s="6" t="s">
        <v>1405</v>
      </c>
      <c r="J497" s="6" t="s">
        <v>1444</v>
      </c>
      <c r="K497" s="1">
        <v>0</v>
      </c>
      <c r="L497" s="1">
        <v>0</v>
      </c>
      <c r="M497" s="1">
        <v>0</v>
      </c>
      <c r="N497" s="1">
        <v>22137.599999999999</v>
      </c>
      <c r="O497" s="1">
        <v>3689.6</v>
      </c>
      <c r="P497" s="1">
        <v>1844.8</v>
      </c>
      <c r="Q497" s="1">
        <v>0</v>
      </c>
      <c r="R497" s="1">
        <v>1844.8</v>
      </c>
      <c r="S497" s="1">
        <v>1844.8</v>
      </c>
      <c r="T497" s="1">
        <v>0</v>
      </c>
      <c r="U497" s="1">
        <v>1844.8</v>
      </c>
      <c r="V497" s="1">
        <v>1844.8</v>
      </c>
      <c r="W497" s="1">
        <v>0</v>
      </c>
      <c r="X497" s="1">
        <v>1844.8</v>
      </c>
      <c r="Y497" s="1">
        <v>3689.6</v>
      </c>
      <c r="Z497" s="1">
        <v>0</v>
      </c>
      <c r="AA497" s="1">
        <v>0</v>
      </c>
      <c r="AB497" s="1">
        <v>0</v>
      </c>
      <c r="AC497" s="1">
        <v>0</v>
      </c>
      <c r="AD497" s="1">
        <v>1844.8</v>
      </c>
      <c r="AE497" s="1">
        <v>1844.8</v>
      </c>
      <c r="AF49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22137.599999999999</v>
      </c>
      <c r="AG49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11068.8</v>
      </c>
      <c r="AH49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11068.8</v>
      </c>
    </row>
    <row r="498" spans="1:34" ht="75" customHeight="1" x14ac:dyDescent="0.25">
      <c r="A498" s="6" t="s">
        <v>30</v>
      </c>
      <c r="B498" s="6" t="s">
        <v>31</v>
      </c>
      <c r="C498" s="6" t="s">
        <v>1400</v>
      </c>
      <c r="D498" s="6" t="s">
        <v>1401</v>
      </c>
      <c r="E498" s="6" t="s">
        <v>1402</v>
      </c>
      <c r="F498" s="6" t="s">
        <v>122</v>
      </c>
      <c r="G498" s="6" t="s">
        <v>1445</v>
      </c>
      <c r="H498" s="6" t="s">
        <v>1446</v>
      </c>
      <c r="I498" s="6" t="s">
        <v>1447</v>
      </c>
      <c r="J498" s="6" t="s">
        <v>1448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8862</v>
      </c>
      <c r="R498" s="1">
        <v>0</v>
      </c>
      <c r="S498" s="1">
        <v>0</v>
      </c>
      <c r="T498" s="1">
        <v>0</v>
      </c>
      <c r="U498" s="1">
        <v>8862</v>
      </c>
      <c r="V498" s="1">
        <v>8862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8862</v>
      </c>
      <c r="AG49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8862</v>
      </c>
      <c r="AH49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8862</v>
      </c>
    </row>
    <row r="499" spans="1:34" ht="75" customHeight="1" x14ac:dyDescent="0.25">
      <c r="A499" s="6" t="s">
        <v>30</v>
      </c>
      <c r="B499" s="6" t="s">
        <v>31</v>
      </c>
      <c r="C499" s="6" t="s">
        <v>1400</v>
      </c>
      <c r="D499" s="6" t="s">
        <v>1401</v>
      </c>
      <c r="E499" s="6" t="s">
        <v>1402</v>
      </c>
      <c r="F499" s="6" t="s">
        <v>122</v>
      </c>
      <c r="G499" s="6" t="s">
        <v>1449</v>
      </c>
      <c r="H499" s="6" t="s">
        <v>1450</v>
      </c>
      <c r="I499" s="6" t="s">
        <v>1451</v>
      </c>
      <c r="J499" s="6" t="s">
        <v>1452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306006.90000000002</v>
      </c>
      <c r="X499" s="1">
        <v>0</v>
      </c>
      <c r="Y499" s="1">
        <v>0</v>
      </c>
      <c r="Z499" s="1">
        <v>0</v>
      </c>
      <c r="AA499" s="1">
        <v>27945.84</v>
      </c>
      <c r="AB499" s="1">
        <v>27945.84</v>
      </c>
      <c r="AC499" s="1">
        <v>0</v>
      </c>
      <c r="AD499" s="1">
        <v>0</v>
      </c>
      <c r="AE499" s="1">
        <v>0</v>
      </c>
      <c r="AF49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306006.90000000002</v>
      </c>
      <c r="AG49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27945.84</v>
      </c>
      <c r="AH49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27945.84</v>
      </c>
    </row>
    <row r="500" spans="1:34" ht="75" customHeight="1" x14ac:dyDescent="0.25">
      <c r="A500" s="6" t="s">
        <v>30</v>
      </c>
      <c r="B500" s="6" t="s">
        <v>31</v>
      </c>
      <c r="C500" s="6" t="s">
        <v>1400</v>
      </c>
      <c r="D500" s="6" t="s">
        <v>1401</v>
      </c>
      <c r="E500" s="6" t="s">
        <v>1402</v>
      </c>
      <c r="F500" s="6" t="s">
        <v>122</v>
      </c>
      <c r="G500" s="6" t="s">
        <v>1453</v>
      </c>
      <c r="H500" s="6" t="s">
        <v>1454</v>
      </c>
      <c r="I500" s="6" t="s">
        <v>1455</v>
      </c>
      <c r="J500" s="6" t="s">
        <v>1456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141470</v>
      </c>
      <c r="U500" s="1">
        <v>0</v>
      </c>
      <c r="V500" s="1">
        <v>0</v>
      </c>
      <c r="W500" s="1">
        <v>0</v>
      </c>
      <c r="X500" s="1">
        <v>13500</v>
      </c>
      <c r="Y500" s="1">
        <v>13500</v>
      </c>
      <c r="Z500" s="1">
        <v>0</v>
      </c>
      <c r="AA500" s="1">
        <v>0</v>
      </c>
      <c r="AB500" s="1">
        <v>0</v>
      </c>
      <c r="AC500" s="1">
        <v>0</v>
      </c>
      <c r="AD500" s="1">
        <v>11450</v>
      </c>
      <c r="AE500" s="1">
        <v>171.75</v>
      </c>
      <c r="AF50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141470</v>
      </c>
      <c r="AG50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24950</v>
      </c>
      <c r="AH50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13671.75</v>
      </c>
    </row>
    <row r="501" spans="1:34" ht="75" customHeight="1" x14ac:dyDescent="0.25">
      <c r="A501" s="6" t="s">
        <v>30</v>
      </c>
      <c r="B501" s="6" t="s">
        <v>31</v>
      </c>
      <c r="C501" s="6" t="s">
        <v>1400</v>
      </c>
      <c r="D501" s="6" t="s">
        <v>1401</v>
      </c>
      <c r="E501" s="6" t="s">
        <v>1402</v>
      </c>
      <c r="F501" s="6" t="s">
        <v>122</v>
      </c>
      <c r="G501" s="6" t="s">
        <v>1457</v>
      </c>
      <c r="H501" s="6" t="s">
        <v>1458</v>
      </c>
      <c r="I501" s="6" t="s">
        <v>1459</v>
      </c>
      <c r="J501" s="6" t="s">
        <v>1460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17596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17596</v>
      </c>
      <c r="AG50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0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02" spans="1:34" ht="75" customHeight="1" x14ac:dyDescent="0.25">
      <c r="A502" s="6" t="s">
        <v>30</v>
      </c>
      <c r="B502" s="6" t="s">
        <v>31</v>
      </c>
      <c r="C502" s="6" t="s">
        <v>1400</v>
      </c>
      <c r="D502" s="6" t="s">
        <v>1401</v>
      </c>
      <c r="E502" s="6" t="s">
        <v>1402</v>
      </c>
      <c r="F502" s="6" t="s">
        <v>122</v>
      </c>
      <c r="G502" s="6" t="s">
        <v>1461</v>
      </c>
      <c r="H502" s="6" t="s">
        <v>1462</v>
      </c>
      <c r="I502" s="6" t="s">
        <v>1463</v>
      </c>
      <c r="J502" s="6" t="s">
        <v>1464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5340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5340</v>
      </c>
      <c r="AG50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0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03" spans="1:34" ht="75" customHeight="1" x14ac:dyDescent="0.25">
      <c r="A503" s="6" t="s">
        <v>30</v>
      </c>
      <c r="B503" s="6" t="s">
        <v>31</v>
      </c>
      <c r="C503" s="6" t="s">
        <v>1400</v>
      </c>
      <c r="D503" s="6" t="s">
        <v>1401</v>
      </c>
      <c r="E503" s="6" t="s">
        <v>1402</v>
      </c>
      <c r="F503" s="6" t="s">
        <v>122</v>
      </c>
      <c r="G503" s="6" t="s">
        <v>1465</v>
      </c>
      <c r="H503" s="6" t="s">
        <v>1466</v>
      </c>
      <c r="I503" s="6" t="s">
        <v>1467</v>
      </c>
      <c r="J503" s="6" t="s">
        <v>1468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18210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18210</v>
      </c>
      <c r="AG50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0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04" spans="1:34" ht="75" customHeight="1" x14ac:dyDescent="0.25">
      <c r="A504" s="6" t="s">
        <v>30</v>
      </c>
      <c r="B504" s="6" t="s">
        <v>31</v>
      </c>
      <c r="C504" s="6" t="s">
        <v>1400</v>
      </c>
      <c r="D504" s="6" t="s">
        <v>1401</v>
      </c>
      <c r="E504" s="6" t="s">
        <v>1402</v>
      </c>
      <c r="F504" s="6" t="s">
        <v>122</v>
      </c>
      <c r="G504" s="6" t="s">
        <v>1469</v>
      </c>
      <c r="H504" s="6" t="s">
        <v>1420</v>
      </c>
      <c r="I504" s="6" t="s">
        <v>1421</v>
      </c>
      <c r="J504" s="6" t="s">
        <v>1470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29558</v>
      </c>
      <c r="U504" s="1">
        <v>3537</v>
      </c>
      <c r="V504" s="1">
        <v>53.05</v>
      </c>
      <c r="W504" s="1">
        <v>0</v>
      </c>
      <c r="X504" s="1">
        <v>5305.5</v>
      </c>
      <c r="Y504" s="1">
        <v>8789.4500000000007</v>
      </c>
      <c r="Z504" s="1">
        <v>0</v>
      </c>
      <c r="AA504" s="1">
        <v>0</v>
      </c>
      <c r="AB504" s="1">
        <v>0</v>
      </c>
      <c r="AC504" s="1">
        <v>0</v>
      </c>
      <c r="AD504" s="1">
        <v>6600.6</v>
      </c>
      <c r="AE504" s="1">
        <v>99</v>
      </c>
      <c r="AF50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29558</v>
      </c>
      <c r="AG50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15443.1</v>
      </c>
      <c r="AH50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8941.5</v>
      </c>
    </row>
    <row r="505" spans="1:34" ht="75" customHeight="1" x14ac:dyDescent="0.25">
      <c r="A505" s="6" t="s">
        <v>30</v>
      </c>
      <c r="B505" s="6" t="s">
        <v>31</v>
      </c>
      <c r="C505" s="6" t="s">
        <v>1400</v>
      </c>
      <c r="D505" s="6" t="s">
        <v>1401</v>
      </c>
      <c r="E505" s="6" t="s">
        <v>1402</v>
      </c>
      <c r="F505" s="6" t="s">
        <v>122</v>
      </c>
      <c r="G505" s="6" t="s">
        <v>1471</v>
      </c>
      <c r="H505" s="6" t="s">
        <v>1416</v>
      </c>
      <c r="I505" s="6" t="s">
        <v>1417</v>
      </c>
      <c r="J505" s="6" t="s">
        <v>1472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64310</v>
      </c>
      <c r="U505" s="1">
        <v>8800</v>
      </c>
      <c r="V505" s="1">
        <v>132</v>
      </c>
      <c r="W505" s="1">
        <v>0</v>
      </c>
      <c r="X505" s="1">
        <v>0</v>
      </c>
      <c r="Y505" s="1">
        <v>8668</v>
      </c>
      <c r="Z505" s="1">
        <v>0</v>
      </c>
      <c r="AA505" s="1">
        <v>8800</v>
      </c>
      <c r="AB505" s="1">
        <v>8800</v>
      </c>
      <c r="AC505" s="1">
        <v>0</v>
      </c>
      <c r="AD505" s="1">
        <v>13380</v>
      </c>
      <c r="AE505" s="1">
        <v>13380</v>
      </c>
      <c r="AF50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64310</v>
      </c>
      <c r="AG50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30980</v>
      </c>
      <c r="AH50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30980</v>
      </c>
    </row>
    <row r="506" spans="1:34" ht="75" customHeight="1" x14ac:dyDescent="0.25">
      <c r="A506" s="6" t="s">
        <v>30</v>
      </c>
      <c r="B506" s="6" t="s">
        <v>31</v>
      </c>
      <c r="C506" s="6" t="s">
        <v>1400</v>
      </c>
      <c r="D506" s="6" t="s">
        <v>1401</v>
      </c>
      <c r="E506" s="6" t="s">
        <v>1402</v>
      </c>
      <c r="F506" s="6" t="s">
        <v>122</v>
      </c>
      <c r="G506" s="6" t="s">
        <v>1473</v>
      </c>
      <c r="H506" s="6" t="s">
        <v>1404</v>
      </c>
      <c r="I506" s="6" t="s">
        <v>1405</v>
      </c>
      <c r="J506" s="6" t="s">
        <v>1474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5964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5964</v>
      </c>
      <c r="AG50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0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07" spans="1:34" ht="75" customHeight="1" x14ac:dyDescent="0.25">
      <c r="A507" s="6" t="s">
        <v>30</v>
      </c>
      <c r="B507" s="6" t="s">
        <v>31</v>
      </c>
      <c r="C507" s="6" t="s">
        <v>1400</v>
      </c>
      <c r="D507" s="6" t="s">
        <v>1401</v>
      </c>
      <c r="E507" s="6" t="s">
        <v>1402</v>
      </c>
      <c r="F507" s="6" t="s">
        <v>122</v>
      </c>
      <c r="G507" s="6" t="s">
        <v>1475</v>
      </c>
      <c r="H507" s="6" t="s">
        <v>1476</v>
      </c>
      <c r="I507" s="6" t="s">
        <v>1477</v>
      </c>
      <c r="J507" s="6" t="s">
        <v>1478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2518.5500000000002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2518.5500000000002</v>
      </c>
      <c r="AG50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0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08" spans="1:34" ht="75" customHeight="1" x14ac:dyDescent="0.25">
      <c r="A508" s="6" t="s">
        <v>30</v>
      </c>
      <c r="B508" s="6" t="s">
        <v>31</v>
      </c>
      <c r="C508" s="6" t="s">
        <v>1400</v>
      </c>
      <c r="D508" s="6" t="s">
        <v>1401</v>
      </c>
      <c r="E508" s="6" t="s">
        <v>1402</v>
      </c>
      <c r="F508" s="6" t="s">
        <v>122</v>
      </c>
      <c r="G508" s="6" t="s">
        <v>1479</v>
      </c>
      <c r="H508" s="6" t="s">
        <v>1480</v>
      </c>
      <c r="I508" s="6" t="s">
        <v>1481</v>
      </c>
      <c r="J508" s="6" t="s">
        <v>1482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4050</v>
      </c>
      <c r="U508" s="1">
        <v>1500</v>
      </c>
      <c r="V508" s="1">
        <v>15</v>
      </c>
      <c r="W508" s="1">
        <v>0</v>
      </c>
      <c r="X508" s="1">
        <v>2550</v>
      </c>
      <c r="Y508" s="1">
        <v>4035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4050</v>
      </c>
      <c r="AG50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4050</v>
      </c>
      <c r="AH50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4050</v>
      </c>
    </row>
    <row r="509" spans="1:34" ht="75" customHeight="1" x14ac:dyDescent="0.25">
      <c r="A509" s="6" t="s">
        <v>30</v>
      </c>
      <c r="B509" s="6" t="s">
        <v>31</v>
      </c>
      <c r="C509" s="6" t="s">
        <v>1400</v>
      </c>
      <c r="D509" s="6" t="s">
        <v>1401</v>
      </c>
      <c r="E509" s="6" t="s">
        <v>1402</v>
      </c>
      <c r="F509" s="6" t="s">
        <v>122</v>
      </c>
      <c r="G509" s="6" t="s">
        <v>1483</v>
      </c>
      <c r="H509" s="6" t="s">
        <v>1484</v>
      </c>
      <c r="I509" s="6" t="s">
        <v>1485</v>
      </c>
      <c r="J509" s="6" t="s">
        <v>1486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1920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1920</v>
      </c>
      <c r="AG50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0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10" spans="1:34" ht="75" customHeight="1" x14ac:dyDescent="0.25">
      <c r="A510" s="6" t="s">
        <v>30</v>
      </c>
      <c r="B510" s="6" t="s">
        <v>31</v>
      </c>
      <c r="C510" s="6" t="s">
        <v>1400</v>
      </c>
      <c r="D510" s="6" t="s">
        <v>1401</v>
      </c>
      <c r="E510" s="6" t="s">
        <v>1402</v>
      </c>
      <c r="F510" s="6" t="s">
        <v>122</v>
      </c>
      <c r="G510" s="6" t="s">
        <v>1487</v>
      </c>
      <c r="H510" s="6" t="s">
        <v>1488</v>
      </c>
      <c r="I510" s="6" t="s">
        <v>1489</v>
      </c>
      <c r="J510" s="6" t="s">
        <v>1490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6540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6540</v>
      </c>
      <c r="AG51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1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11" spans="1:34" ht="75" customHeight="1" x14ac:dyDescent="0.25">
      <c r="A511" s="6" t="s">
        <v>30</v>
      </c>
      <c r="B511" s="6" t="s">
        <v>31</v>
      </c>
      <c r="C511" s="6" t="s">
        <v>1400</v>
      </c>
      <c r="D511" s="6" t="s">
        <v>1401</v>
      </c>
      <c r="E511" s="6" t="s">
        <v>1402</v>
      </c>
      <c r="F511" s="6" t="s">
        <v>122</v>
      </c>
      <c r="G511" s="6" t="s">
        <v>1491</v>
      </c>
      <c r="H511" s="6" t="s">
        <v>1492</v>
      </c>
      <c r="I511" s="6" t="s">
        <v>1493</v>
      </c>
      <c r="J511" s="6" t="s">
        <v>1494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3590</v>
      </c>
      <c r="U511" s="1">
        <v>0</v>
      </c>
      <c r="V511" s="1">
        <v>0</v>
      </c>
      <c r="W511" s="1">
        <v>0</v>
      </c>
      <c r="X511" s="1">
        <v>1795</v>
      </c>
      <c r="Y511" s="1">
        <v>1795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3590</v>
      </c>
      <c r="AG51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1795</v>
      </c>
      <c r="AH51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1795</v>
      </c>
    </row>
    <row r="512" spans="1:34" ht="75" customHeight="1" x14ac:dyDescent="0.25">
      <c r="A512" s="6" t="s">
        <v>30</v>
      </c>
      <c r="B512" s="6" t="s">
        <v>31</v>
      </c>
      <c r="C512" s="6" t="s">
        <v>1400</v>
      </c>
      <c r="D512" s="6" t="s">
        <v>1401</v>
      </c>
      <c r="E512" s="6" t="s">
        <v>1402</v>
      </c>
      <c r="F512" s="6" t="s">
        <v>122</v>
      </c>
      <c r="G512" s="6" t="s">
        <v>1495</v>
      </c>
      <c r="H512" s="6" t="s">
        <v>1496</v>
      </c>
      <c r="I512" s="6" t="s">
        <v>1497</v>
      </c>
      <c r="J512" s="6" t="s">
        <v>1498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1980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1980</v>
      </c>
      <c r="AG51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1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13" spans="1:34" ht="75" customHeight="1" x14ac:dyDescent="0.25">
      <c r="A513" s="6" t="s">
        <v>30</v>
      </c>
      <c r="B513" s="6" t="s">
        <v>31</v>
      </c>
      <c r="C513" s="6" t="s">
        <v>1400</v>
      </c>
      <c r="D513" s="6" t="s">
        <v>1401</v>
      </c>
      <c r="E513" s="6" t="s">
        <v>1402</v>
      </c>
      <c r="F513" s="6" t="s">
        <v>122</v>
      </c>
      <c r="G513" s="6" t="s">
        <v>1499</v>
      </c>
      <c r="H513" s="6" t="s">
        <v>1500</v>
      </c>
      <c r="I513" s="6" t="s">
        <v>1501</v>
      </c>
      <c r="J513" s="6" t="s">
        <v>1502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5750</v>
      </c>
      <c r="AD513" s="1">
        <v>0</v>
      </c>
      <c r="AE513" s="1">
        <v>0</v>
      </c>
      <c r="AF51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5750</v>
      </c>
      <c r="AG51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1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14" spans="1:34" ht="75" customHeight="1" x14ac:dyDescent="0.25">
      <c r="A514" s="6" t="s">
        <v>30</v>
      </c>
      <c r="B514" s="6" t="s">
        <v>31</v>
      </c>
      <c r="C514" s="6" t="s">
        <v>1400</v>
      </c>
      <c r="D514" s="6" t="s">
        <v>1401</v>
      </c>
      <c r="E514" s="6" t="s">
        <v>1402</v>
      </c>
      <c r="F514" s="6" t="s">
        <v>122</v>
      </c>
      <c r="G514" s="6" t="s">
        <v>1503</v>
      </c>
      <c r="H514" s="6" t="s">
        <v>1504</v>
      </c>
      <c r="I514" s="6" t="s">
        <v>1505</v>
      </c>
      <c r="J514" s="6" t="s">
        <v>1506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1570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1570</v>
      </c>
      <c r="AG51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1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15" spans="1:34" ht="75" customHeight="1" x14ac:dyDescent="0.25">
      <c r="A515" s="6" t="s">
        <v>30</v>
      </c>
      <c r="B515" s="6" t="s">
        <v>31</v>
      </c>
      <c r="C515" s="6" t="s">
        <v>1400</v>
      </c>
      <c r="D515" s="6" t="s">
        <v>1401</v>
      </c>
      <c r="E515" s="6" t="s">
        <v>1402</v>
      </c>
      <c r="F515" s="6" t="s">
        <v>122</v>
      </c>
      <c r="G515" s="6" t="s">
        <v>1507</v>
      </c>
      <c r="H515" s="6" t="s">
        <v>1508</v>
      </c>
      <c r="I515" s="6" t="s">
        <v>1509</v>
      </c>
      <c r="J515" s="6" t="s">
        <v>1510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3170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3170</v>
      </c>
      <c r="AG51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1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16" spans="1:34" ht="75" customHeight="1" x14ac:dyDescent="0.25">
      <c r="A516" s="6" t="s">
        <v>30</v>
      </c>
      <c r="B516" s="6" t="s">
        <v>31</v>
      </c>
      <c r="C516" s="6" t="s">
        <v>1400</v>
      </c>
      <c r="D516" s="6" t="s">
        <v>1401</v>
      </c>
      <c r="E516" s="6" t="s">
        <v>1402</v>
      </c>
      <c r="F516" s="6" t="s">
        <v>122</v>
      </c>
      <c r="G516" s="6" t="s">
        <v>1511</v>
      </c>
      <c r="H516" s="6" t="s">
        <v>1512</v>
      </c>
      <c r="I516" s="6" t="s">
        <v>1513</v>
      </c>
      <c r="J516" s="6" t="s">
        <v>1514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8164</v>
      </c>
      <c r="AD516" s="1">
        <v>0</v>
      </c>
      <c r="AE516" s="1">
        <v>0</v>
      </c>
      <c r="AF51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8164</v>
      </c>
      <c r="AG51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1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17" spans="1:34" ht="75" customHeight="1" x14ac:dyDescent="0.25">
      <c r="A517" s="6" t="s">
        <v>30</v>
      </c>
      <c r="B517" s="6" t="s">
        <v>31</v>
      </c>
      <c r="C517" s="6" t="s">
        <v>1400</v>
      </c>
      <c r="D517" s="6" t="s">
        <v>1401</v>
      </c>
      <c r="E517" s="6" t="s">
        <v>1402</v>
      </c>
      <c r="F517" s="6" t="s">
        <v>122</v>
      </c>
      <c r="G517" s="6" t="s">
        <v>1515</v>
      </c>
      <c r="H517" s="6" t="s">
        <v>1516</v>
      </c>
      <c r="I517" s="6" t="s">
        <v>1517</v>
      </c>
      <c r="J517" s="6" t="s">
        <v>1518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4380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4380</v>
      </c>
      <c r="AG51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1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18" spans="1:34" ht="75" customHeight="1" x14ac:dyDescent="0.25">
      <c r="A518" s="6" t="s">
        <v>30</v>
      </c>
      <c r="B518" s="6" t="s">
        <v>31</v>
      </c>
      <c r="C518" s="6" t="s">
        <v>1519</v>
      </c>
      <c r="D518" s="6" t="s">
        <v>1520</v>
      </c>
      <c r="E518" s="6" t="s">
        <v>425</v>
      </c>
      <c r="F518" s="6" t="s">
        <v>426</v>
      </c>
      <c r="G518" s="6" t="s">
        <v>1521</v>
      </c>
      <c r="H518" s="6" t="s">
        <v>1522</v>
      </c>
      <c r="I518" s="6" t="s">
        <v>1523</v>
      </c>
      <c r="J518" s="6" t="s">
        <v>1524</v>
      </c>
      <c r="K518" s="1">
        <v>400000</v>
      </c>
      <c r="L518" s="1">
        <v>0</v>
      </c>
      <c r="M518" s="1">
        <v>0</v>
      </c>
      <c r="N518" s="1">
        <v>-400000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0</v>
      </c>
      <c r="AG51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1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19" spans="1:34" ht="75" customHeight="1" x14ac:dyDescent="0.25">
      <c r="A519" s="6" t="s">
        <v>30</v>
      </c>
      <c r="B519" s="6" t="s">
        <v>31</v>
      </c>
      <c r="C519" s="6" t="s">
        <v>1519</v>
      </c>
      <c r="D519" s="6" t="s">
        <v>1520</v>
      </c>
      <c r="E519" s="6" t="s">
        <v>1525</v>
      </c>
      <c r="F519" s="6" t="s">
        <v>1526</v>
      </c>
      <c r="G519" s="6" t="s">
        <v>1527</v>
      </c>
      <c r="H519" s="6" t="s">
        <v>1528</v>
      </c>
      <c r="I519" s="6" t="s">
        <v>1529</v>
      </c>
      <c r="J519" s="6" t="s">
        <v>1530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1688094.78</v>
      </c>
      <c r="R519" s="1">
        <v>0</v>
      </c>
      <c r="S519" s="1">
        <v>0</v>
      </c>
      <c r="T519" s="1">
        <v>0</v>
      </c>
      <c r="U519" s="1">
        <v>1688094.78</v>
      </c>
      <c r="V519" s="1">
        <v>0</v>
      </c>
      <c r="W519" s="1">
        <v>0</v>
      </c>
      <c r="X519" s="1">
        <v>0</v>
      </c>
      <c r="Y519" s="1">
        <v>1688094.78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1688094.78</v>
      </c>
      <c r="AG51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1688094.78</v>
      </c>
      <c r="AH51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1688094.78</v>
      </c>
    </row>
    <row r="520" spans="1:34" ht="75" customHeight="1" x14ac:dyDescent="0.25">
      <c r="A520" s="6" t="s">
        <v>30</v>
      </c>
      <c r="B520" s="6" t="s">
        <v>31</v>
      </c>
      <c r="C520" s="6" t="s">
        <v>1519</v>
      </c>
      <c r="D520" s="6" t="s">
        <v>1520</v>
      </c>
      <c r="E520" s="6" t="s">
        <v>1531</v>
      </c>
      <c r="F520" s="6" t="s">
        <v>1532</v>
      </c>
      <c r="G520" s="6" t="s">
        <v>1533</v>
      </c>
      <c r="H520" s="6" t="s">
        <v>1528</v>
      </c>
      <c r="I520" s="6" t="s">
        <v>1529</v>
      </c>
      <c r="J520" s="6" t="s">
        <v>1534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726327.33</v>
      </c>
      <c r="AD520" s="1">
        <v>0</v>
      </c>
      <c r="AE520" s="1">
        <v>0</v>
      </c>
      <c r="AF52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726327.33</v>
      </c>
      <c r="AG52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2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21" spans="1:34" ht="75" customHeight="1" x14ac:dyDescent="0.25">
      <c r="A521" s="6" t="s">
        <v>30</v>
      </c>
      <c r="B521" s="6" t="s">
        <v>31</v>
      </c>
      <c r="C521" s="6" t="s">
        <v>1519</v>
      </c>
      <c r="D521" s="6" t="s">
        <v>1520</v>
      </c>
      <c r="E521" s="6" t="s">
        <v>34</v>
      </c>
      <c r="F521" s="6" t="s">
        <v>35</v>
      </c>
      <c r="G521" s="6" t="s">
        <v>1535</v>
      </c>
      <c r="H521" s="6" t="s">
        <v>1522</v>
      </c>
      <c r="I521" s="6" t="s">
        <v>1523</v>
      </c>
      <c r="J521" s="6" t="s">
        <v>1536</v>
      </c>
      <c r="K521" s="1">
        <v>400000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12622016.66</v>
      </c>
      <c r="AD521" s="1">
        <v>1953302.5</v>
      </c>
      <c r="AE521" s="1">
        <v>1953302.5</v>
      </c>
      <c r="AF52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13022016.66</v>
      </c>
      <c r="AG52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1953302.5</v>
      </c>
      <c r="AH52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1953302.5</v>
      </c>
    </row>
    <row r="522" spans="1:34" ht="75" customHeight="1" x14ac:dyDescent="0.25">
      <c r="A522" s="6" t="s">
        <v>30</v>
      </c>
      <c r="B522" s="6" t="s">
        <v>31</v>
      </c>
      <c r="C522" s="6" t="s">
        <v>1519</v>
      </c>
      <c r="D522" s="6" t="s">
        <v>1520</v>
      </c>
      <c r="E522" s="6" t="s">
        <v>34</v>
      </c>
      <c r="F522" s="6" t="s">
        <v>35</v>
      </c>
      <c r="G522" s="6" t="s">
        <v>1537</v>
      </c>
      <c r="H522" s="6" t="s">
        <v>1538</v>
      </c>
      <c r="I522" s="6" t="s">
        <v>1539</v>
      </c>
      <c r="J522" s="6" t="s">
        <v>1540</v>
      </c>
      <c r="K522" s="1">
        <v>70000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70000</v>
      </c>
      <c r="AG52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2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23" spans="1:34" ht="75" customHeight="1" x14ac:dyDescent="0.25">
      <c r="A523" s="6" t="s">
        <v>30</v>
      </c>
      <c r="B523" s="6" t="s">
        <v>31</v>
      </c>
      <c r="C523" s="6" t="s">
        <v>1519</v>
      </c>
      <c r="D523" s="6" t="s">
        <v>1520</v>
      </c>
      <c r="E523" s="6" t="s">
        <v>34</v>
      </c>
      <c r="F523" s="6" t="s">
        <v>35</v>
      </c>
      <c r="G523" s="6" t="s">
        <v>1521</v>
      </c>
      <c r="H523" s="6" t="s">
        <v>1522</v>
      </c>
      <c r="I523" s="6" t="s">
        <v>1523</v>
      </c>
      <c r="J523" s="6" t="s">
        <v>1541</v>
      </c>
      <c r="K523" s="1">
        <v>0</v>
      </c>
      <c r="L523" s="1">
        <v>0</v>
      </c>
      <c r="M523" s="1">
        <v>0</v>
      </c>
      <c r="N523" s="1">
        <v>600000</v>
      </c>
      <c r="O523" s="1">
        <v>197885.41</v>
      </c>
      <c r="P523" s="1">
        <v>2968.28</v>
      </c>
      <c r="Q523" s="1">
        <v>0</v>
      </c>
      <c r="R523" s="1">
        <v>0</v>
      </c>
      <c r="S523" s="1">
        <v>194917.13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600000</v>
      </c>
      <c r="AG52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197885.41</v>
      </c>
      <c r="AH52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197885.41</v>
      </c>
    </row>
    <row r="524" spans="1:34" ht="75" customHeight="1" x14ac:dyDescent="0.25">
      <c r="A524" s="6" t="s">
        <v>30</v>
      </c>
      <c r="B524" s="6" t="s">
        <v>31</v>
      </c>
      <c r="C524" s="6" t="s">
        <v>1519</v>
      </c>
      <c r="D524" s="6" t="s">
        <v>1520</v>
      </c>
      <c r="E524" s="6" t="s">
        <v>34</v>
      </c>
      <c r="F524" s="6" t="s">
        <v>35</v>
      </c>
      <c r="G524" s="6" t="s">
        <v>1542</v>
      </c>
      <c r="H524" s="6" t="s">
        <v>1543</v>
      </c>
      <c r="I524" s="6" t="s">
        <v>1544</v>
      </c>
      <c r="J524" s="6" t="s">
        <v>1545</v>
      </c>
      <c r="K524" s="1">
        <v>333915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666000</v>
      </c>
      <c r="AD524" s="1">
        <v>149987.25</v>
      </c>
      <c r="AE524" s="1">
        <v>149987.25</v>
      </c>
      <c r="AF52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999915</v>
      </c>
      <c r="AG52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149987.25</v>
      </c>
      <c r="AH52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149987.25</v>
      </c>
    </row>
    <row r="525" spans="1:34" ht="75" customHeight="1" x14ac:dyDescent="0.25">
      <c r="A525" s="6" t="s">
        <v>30</v>
      </c>
      <c r="B525" s="6" t="s">
        <v>31</v>
      </c>
      <c r="C525" s="6" t="s">
        <v>1519</v>
      </c>
      <c r="D525" s="6" t="s">
        <v>1520</v>
      </c>
      <c r="E525" s="6" t="s">
        <v>34</v>
      </c>
      <c r="F525" s="6" t="s">
        <v>35</v>
      </c>
      <c r="G525" s="6" t="s">
        <v>1546</v>
      </c>
      <c r="H525" s="6" t="s">
        <v>1522</v>
      </c>
      <c r="I525" s="6" t="s">
        <v>1523</v>
      </c>
      <c r="J525" s="6" t="s">
        <v>1547</v>
      </c>
      <c r="K525" s="1">
        <v>558310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1400000</v>
      </c>
      <c r="AD525" s="1">
        <v>293746.5</v>
      </c>
      <c r="AE525" s="1">
        <v>293746.5</v>
      </c>
      <c r="AF52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1958310</v>
      </c>
      <c r="AG52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293746.5</v>
      </c>
      <c r="AH52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293746.5</v>
      </c>
    </row>
    <row r="526" spans="1:34" ht="75" customHeight="1" x14ac:dyDescent="0.25">
      <c r="A526" s="6" t="s">
        <v>30</v>
      </c>
      <c r="B526" s="6" t="s">
        <v>31</v>
      </c>
      <c r="C526" s="6" t="s">
        <v>1519</v>
      </c>
      <c r="D526" s="6" t="s">
        <v>1520</v>
      </c>
      <c r="E526" s="6" t="s">
        <v>34</v>
      </c>
      <c r="F526" s="6" t="s">
        <v>35</v>
      </c>
      <c r="G526" s="6" t="s">
        <v>1548</v>
      </c>
      <c r="H526" s="6" t="s">
        <v>1522</v>
      </c>
      <c r="I526" s="6" t="s">
        <v>1523</v>
      </c>
      <c r="J526" s="6" t="s">
        <v>1549</v>
      </c>
      <c r="K526" s="1">
        <v>400000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2335056.62</v>
      </c>
      <c r="R526" s="1">
        <v>622323.76</v>
      </c>
      <c r="S526" s="1">
        <v>622323.76</v>
      </c>
      <c r="T526" s="1">
        <v>0</v>
      </c>
      <c r="U526" s="1">
        <v>313455.75</v>
      </c>
      <c r="V526" s="1">
        <v>313455.75</v>
      </c>
      <c r="W526" s="1">
        <v>0</v>
      </c>
      <c r="X526" s="1">
        <v>197016.31</v>
      </c>
      <c r="Y526" s="1">
        <v>197016.31</v>
      </c>
      <c r="Z526" s="1">
        <v>0</v>
      </c>
      <c r="AA526" s="1">
        <v>225035.55</v>
      </c>
      <c r="AB526" s="1">
        <v>225035.55</v>
      </c>
      <c r="AC526" s="1">
        <v>0</v>
      </c>
      <c r="AD526" s="1">
        <v>209875.54</v>
      </c>
      <c r="AE526" s="1">
        <v>209875.54</v>
      </c>
      <c r="AF52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2735056.62</v>
      </c>
      <c r="AG52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1567706.9100000001</v>
      </c>
      <c r="AH52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1567706.9100000001</v>
      </c>
    </row>
    <row r="527" spans="1:34" ht="75" customHeight="1" x14ac:dyDescent="0.25">
      <c r="A527" s="6" t="s">
        <v>30</v>
      </c>
      <c r="B527" s="6" t="s">
        <v>31</v>
      </c>
      <c r="C527" s="6" t="s">
        <v>1519</v>
      </c>
      <c r="D527" s="6" t="s">
        <v>1520</v>
      </c>
      <c r="E527" s="6" t="s">
        <v>34</v>
      </c>
      <c r="F527" s="6" t="s">
        <v>35</v>
      </c>
      <c r="G527" s="6" t="s">
        <v>1550</v>
      </c>
      <c r="H527" s="6" t="s">
        <v>1551</v>
      </c>
      <c r="I527" s="6" t="s">
        <v>1552</v>
      </c>
      <c r="J527" s="6" t="s">
        <v>1553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5300000</v>
      </c>
      <c r="R527" s="1">
        <v>0</v>
      </c>
      <c r="S527" s="1">
        <v>0</v>
      </c>
      <c r="T527" s="1">
        <v>0</v>
      </c>
      <c r="U527" s="1">
        <v>562500</v>
      </c>
      <c r="V527" s="1">
        <v>562500</v>
      </c>
      <c r="W527" s="1">
        <v>0</v>
      </c>
      <c r="X527" s="1">
        <v>384440.88</v>
      </c>
      <c r="Y527" s="1">
        <v>384440.88</v>
      </c>
      <c r="Z527" s="1">
        <v>0</v>
      </c>
      <c r="AA527" s="1">
        <v>604938.01</v>
      </c>
      <c r="AB527" s="1">
        <v>604938.01</v>
      </c>
      <c r="AC527" s="1">
        <v>0</v>
      </c>
      <c r="AD527" s="1">
        <v>550632.37</v>
      </c>
      <c r="AE527" s="1">
        <v>550632.37</v>
      </c>
      <c r="AF52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5300000</v>
      </c>
      <c r="AG52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2102511.2600000002</v>
      </c>
      <c r="AH52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2102511.2600000002</v>
      </c>
    </row>
    <row r="528" spans="1:34" ht="75" customHeight="1" x14ac:dyDescent="0.25">
      <c r="A528" s="6" t="s">
        <v>30</v>
      </c>
      <c r="B528" s="6" t="s">
        <v>31</v>
      </c>
      <c r="C528" s="6" t="s">
        <v>1519</v>
      </c>
      <c r="D528" s="6" t="s">
        <v>1520</v>
      </c>
      <c r="E528" s="6" t="s">
        <v>34</v>
      </c>
      <c r="F528" s="6" t="s">
        <v>35</v>
      </c>
      <c r="G528" s="6" t="s">
        <v>1554</v>
      </c>
      <c r="H528" s="6" t="s">
        <v>1555</v>
      </c>
      <c r="I528" s="6" t="s">
        <v>1556</v>
      </c>
      <c r="J528" s="6" t="s">
        <v>1557</v>
      </c>
      <c r="K528" s="1">
        <v>80000</v>
      </c>
      <c r="L528" s="1">
        <v>0</v>
      </c>
      <c r="M528" s="1">
        <v>0</v>
      </c>
      <c r="N528" s="1">
        <v>0</v>
      </c>
      <c r="O528" s="1">
        <v>79140.160000000003</v>
      </c>
      <c r="P528" s="1">
        <v>79140.160000000003</v>
      </c>
      <c r="Q528" s="1">
        <v>666555.51</v>
      </c>
      <c r="R528" s="1">
        <v>79140.160000000003</v>
      </c>
      <c r="S528" s="1">
        <v>79140.160000000003</v>
      </c>
      <c r="T528" s="1">
        <v>237420.48</v>
      </c>
      <c r="U528" s="1">
        <v>79140.160000000003</v>
      </c>
      <c r="V528" s="1">
        <v>79140.160000000003</v>
      </c>
      <c r="W528" s="1">
        <v>0</v>
      </c>
      <c r="X528" s="1">
        <v>79140.160000000003</v>
      </c>
      <c r="Y528" s="1">
        <v>79140.160000000003</v>
      </c>
      <c r="Z528" s="1">
        <v>0</v>
      </c>
      <c r="AA528" s="1">
        <v>194552.89</v>
      </c>
      <c r="AB528" s="1">
        <v>95627.69</v>
      </c>
      <c r="AC528" s="1">
        <v>0</v>
      </c>
      <c r="AD528" s="1">
        <v>98925.2</v>
      </c>
      <c r="AE528" s="1">
        <v>98925.2</v>
      </c>
      <c r="AF52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983975.99</v>
      </c>
      <c r="AG52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610038.73</v>
      </c>
      <c r="AH52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511113.53</v>
      </c>
    </row>
    <row r="529" spans="1:34" ht="75" customHeight="1" x14ac:dyDescent="0.25">
      <c r="A529" s="6" t="s">
        <v>30</v>
      </c>
      <c r="B529" s="6" t="s">
        <v>31</v>
      </c>
      <c r="C529" s="6" t="s">
        <v>1519</v>
      </c>
      <c r="D529" s="6" t="s">
        <v>1520</v>
      </c>
      <c r="E529" s="6" t="s">
        <v>566</v>
      </c>
      <c r="F529" s="6" t="s">
        <v>567</v>
      </c>
      <c r="G529" s="6" t="s">
        <v>1533</v>
      </c>
      <c r="H529" s="6" t="s">
        <v>1528</v>
      </c>
      <c r="I529" s="6" t="s">
        <v>1529</v>
      </c>
      <c r="J529" s="6" t="s">
        <v>1558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4763672.67</v>
      </c>
      <c r="AD529" s="1">
        <v>0</v>
      </c>
      <c r="AE529" s="1">
        <v>0</v>
      </c>
      <c r="AF52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4763672.67</v>
      </c>
      <c r="AG52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2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30" spans="1:34" ht="75" customHeight="1" x14ac:dyDescent="0.25">
      <c r="A530" s="6" t="s">
        <v>30</v>
      </c>
      <c r="B530" s="6" t="s">
        <v>31</v>
      </c>
      <c r="C530" s="6" t="s">
        <v>1559</v>
      </c>
      <c r="D530" s="6" t="s">
        <v>1560</v>
      </c>
      <c r="E530" s="6" t="s">
        <v>1561</v>
      </c>
      <c r="F530" s="6" t="s">
        <v>1562</v>
      </c>
      <c r="G530" s="6" t="s">
        <v>1563</v>
      </c>
      <c r="H530" s="6" t="s">
        <v>1564</v>
      </c>
      <c r="I530" s="6" t="s">
        <v>1565</v>
      </c>
      <c r="J530" s="6" t="s">
        <v>1566</v>
      </c>
      <c r="K530" s="1">
        <v>0</v>
      </c>
      <c r="L530" s="1">
        <v>0</v>
      </c>
      <c r="M530" s="1">
        <v>0</v>
      </c>
      <c r="N530" s="1">
        <v>412749.12</v>
      </c>
      <c r="O530" s="1">
        <v>227437.52</v>
      </c>
      <c r="P530" s="1">
        <v>227437.52</v>
      </c>
      <c r="Q530" s="1">
        <v>0</v>
      </c>
      <c r="R530" s="1">
        <v>185311.6</v>
      </c>
      <c r="S530" s="1">
        <v>185311.6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412749.12</v>
      </c>
      <c r="AG53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412749.12</v>
      </c>
      <c r="AH53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412749.12</v>
      </c>
    </row>
    <row r="531" spans="1:34" ht="75" customHeight="1" x14ac:dyDescent="0.25">
      <c r="A531" s="6" t="s">
        <v>30</v>
      </c>
      <c r="B531" s="6" t="s">
        <v>31</v>
      </c>
      <c r="C531" s="6" t="s">
        <v>1559</v>
      </c>
      <c r="D531" s="6" t="s">
        <v>1560</v>
      </c>
      <c r="E531" s="6" t="s">
        <v>1561</v>
      </c>
      <c r="F531" s="6" t="s">
        <v>1562</v>
      </c>
      <c r="G531" s="6" t="s">
        <v>1567</v>
      </c>
      <c r="H531" s="6" t="s">
        <v>1564</v>
      </c>
      <c r="I531" s="6" t="s">
        <v>1565</v>
      </c>
      <c r="J531" s="6" t="s">
        <v>1568</v>
      </c>
      <c r="K531" s="1">
        <v>0</v>
      </c>
      <c r="L531" s="1">
        <v>0</v>
      </c>
      <c r="M531" s="1">
        <v>0</v>
      </c>
      <c r="N531" s="1">
        <v>2700000</v>
      </c>
      <c r="O531" s="1">
        <v>0</v>
      </c>
      <c r="P531" s="1">
        <v>0</v>
      </c>
      <c r="Q531" s="1">
        <v>0</v>
      </c>
      <c r="R531" s="1">
        <v>633910.11</v>
      </c>
      <c r="S531" s="1">
        <v>296908.09000000003</v>
      </c>
      <c r="T531" s="1">
        <v>0</v>
      </c>
      <c r="U531" s="1">
        <v>351459.4</v>
      </c>
      <c r="V531" s="1">
        <v>337002.02</v>
      </c>
      <c r="W531" s="1">
        <v>0</v>
      </c>
      <c r="X531" s="1">
        <v>59653.2</v>
      </c>
      <c r="Y531" s="1">
        <v>351459.4</v>
      </c>
      <c r="Z531" s="1">
        <v>0</v>
      </c>
      <c r="AA531" s="1">
        <v>230699.61</v>
      </c>
      <c r="AB531" s="1">
        <v>59653.2</v>
      </c>
      <c r="AC531" s="1">
        <v>0</v>
      </c>
      <c r="AD531" s="1">
        <v>674837.37</v>
      </c>
      <c r="AE531" s="1">
        <v>905536.98</v>
      </c>
      <c r="AF53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2700000</v>
      </c>
      <c r="AG53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1950559.69</v>
      </c>
      <c r="AH53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1950559.69</v>
      </c>
    </row>
    <row r="532" spans="1:34" ht="75" customHeight="1" x14ac:dyDescent="0.25">
      <c r="A532" s="6" t="s">
        <v>30</v>
      </c>
      <c r="B532" s="6" t="s">
        <v>31</v>
      </c>
      <c r="C532" s="6" t="s">
        <v>1559</v>
      </c>
      <c r="D532" s="6" t="s">
        <v>1560</v>
      </c>
      <c r="E532" s="6" t="s">
        <v>1569</v>
      </c>
      <c r="F532" s="6" t="s">
        <v>1570</v>
      </c>
      <c r="G532" s="6" t="s">
        <v>1571</v>
      </c>
      <c r="H532" s="6" t="s">
        <v>1572</v>
      </c>
      <c r="I532" s="6" t="s">
        <v>1573</v>
      </c>
      <c r="J532" s="6" t="s">
        <v>1574</v>
      </c>
      <c r="K532" s="1">
        <v>0</v>
      </c>
      <c r="L532" s="1">
        <v>0</v>
      </c>
      <c r="M532" s="1">
        <v>0</v>
      </c>
      <c r="N532" s="1">
        <v>271308.46000000002</v>
      </c>
      <c r="O532" s="1">
        <v>26339.82</v>
      </c>
      <c r="P532" s="1">
        <v>26339.82</v>
      </c>
      <c r="Q532" s="1">
        <v>0</v>
      </c>
      <c r="R532" s="1">
        <v>20372.89</v>
      </c>
      <c r="S532" s="1">
        <v>20372.89</v>
      </c>
      <c r="T532" s="1">
        <v>0</v>
      </c>
      <c r="U532" s="1">
        <v>24565.35</v>
      </c>
      <c r="V532" s="1">
        <v>17502.53</v>
      </c>
      <c r="W532" s="1">
        <v>0</v>
      </c>
      <c r="X532" s="1">
        <v>17106.63</v>
      </c>
      <c r="Y532" s="1">
        <v>24169.45</v>
      </c>
      <c r="Z532" s="1">
        <v>0</v>
      </c>
      <c r="AA532" s="1">
        <v>11229.28</v>
      </c>
      <c r="AB532" s="1">
        <v>11229.28</v>
      </c>
      <c r="AC532" s="1">
        <v>0</v>
      </c>
      <c r="AD532" s="1">
        <v>21828.39</v>
      </c>
      <c r="AE532" s="1">
        <v>21828.39</v>
      </c>
      <c r="AF53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271308.46000000002</v>
      </c>
      <c r="AG53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121442.36</v>
      </c>
      <c r="AH53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121442.36</v>
      </c>
    </row>
    <row r="533" spans="1:34" ht="75" customHeight="1" x14ac:dyDescent="0.25">
      <c r="A533" s="6" t="s">
        <v>30</v>
      </c>
      <c r="B533" s="6" t="s">
        <v>31</v>
      </c>
      <c r="C533" s="6" t="s">
        <v>1559</v>
      </c>
      <c r="D533" s="6" t="s">
        <v>1560</v>
      </c>
      <c r="E533" s="6" t="s">
        <v>1575</v>
      </c>
      <c r="F533" s="6" t="s">
        <v>1576</v>
      </c>
      <c r="G533" s="6" t="s">
        <v>1577</v>
      </c>
      <c r="H533" s="6" t="s">
        <v>1578</v>
      </c>
      <c r="I533" s="6" t="s">
        <v>1579</v>
      </c>
      <c r="J533" s="6" t="s">
        <v>1580</v>
      </c>
      <c r="K533" s="1">
        <v>269270.28999999998</v>
      </c>
      <c r="L533" s="1">
        <v>0</v>
      </c>
      <c r="M533" s="1">
        <v>0</v>
      </c>
      <c r="N533" s="1">
        <v>0</v>
      </c>
      <c r="O533" s="1">
        <v>27774.880000000001</v>
      </c>
      <c r="P533" s="1">
        <v>27774.880000000001</v>
      </c>
      <c r="Q533" s="1">
        <v>0</v>
      </c>
      <c r="R533" s="1">
        <v>32626.59</v>
      </c>
      <c r="S533" s="1">
        <v>32626.59</v>
      </c>
      <c r="T533" s="1">
        <v>0</v>
      </c>
      <c r="U533" s="1">
        <v>26339.21</v>
      </c>
      <c r="V533" s="1">
        <v>26339.21</v>
      </c>
      <c r="W533" s="1">
        <v>0</v>
      </c>
      <c r="X533" s="1">
        <v>49629.65</v>
      </c>
      <c r="Y533" s="1">
        <v>24852.959999999999</v>
      </c>
      <c r="Z533" s="1">
        <v>0</v>
      </c>
      <c r="AA533" s="1">
        <v>0</v>
      </c>
      <c r="AB533" s="1">
        <v>24776.69</v>
      </c>
      <c r="AC533" s="1">
        <v>0</v>
      </c>
      <c r="AD533" s="1">
        <v>43668.480000000003</v>
      </c>
      <c r="AE533" s="1">
        <v>22040.05</v>
      </c>
      <c r="AF533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269270.28999999998</v>
      </c>
      <c r="AG533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180038.81</v>
      </c>
      <c r="AH533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158410.37999999998</v>
      </c>
    </row>
    <row r="534" spans="1:34" ht="75" customHeight="1" x14ac:dyDescent="0.25">
      <c r="A534" s="6" t="s">
        <v>30</v>
      </c>
      <c r="B534" s="6" t="s">
        <v>31</v>
      </c>
      <c r="C534" s="6" t="s">
        <v>1559</v>
      </c>
      <c r="D534" s="6" t="s">
        <v>1560</v>
      </c>
      <c r="E534" s="6" t="s">
        <v>1575</v>
      </c>
      <c r="F534" s="6" t="s">
        <v>1576</v>
      </c>
      <c r="G534" s="6" t="s">
        <v>1581</v>
      </c>
      <c r="H534" s="6" t="s">
        <v>1582</v>
      </c>
      <c r="I534" s="6" t="s">
        <v>1583</v>
      </c>
      <c r="J534" s="6" t="s">
        <v>1584</v>
      </c>
      <c r="K534" s="1">
        <v>54933.38</v>
      </c>
      <c r="L534" s="1">
        <v>0</v>
      </c>
      <c r="M534" s="1">
        <v>0</v>
      </c>
      <c r="N534" s="1">
        <v>0</v>
      </c>
      <c r="O534" s="1">
        <v>4810.71</v>
      </c>
      <c r="P534" s="1">
        <v>4810.71</v>
      </c>
      <c r="Q534" s="1">
        <v>0</v>
      </c>
      <c r="R534" s="1">
        <v>5794.57</v>
      </c>
      <c r="S534" s="1">
        <v>5794.57</v>
      </c>
      <c r="T534" s="1">
        <v>0</v>
      </c>
      <c r="U534" s="1">
        <v>4290.55</v>
      </c>
      <c r="V534" s="1">
        <v>4290.55</v>
      </c>
      <c r="W534" s="1">
        <v>0</v>
      </c>
      <c r="X534" s="1">
        <v>5258.94</v>
      </c>
      <c r="Y534" s="1">
        <v>5258.94</v>
      </c>
      <c r="Z534" s="1">
        <v>0</v>
      </c>
      <c r="AA534" s="1">
        <v>4483.37</v>
      </c>
      <c r="AB534" s="1">
        <v>4483.37</v>
      </c>
      <c r="AC534" s="1">
        <v>0</v>
      </c>
      <c r="AD534" s="1">
        <v>5617.42</v>
      </c>
      <c r="AE534" s="1">
        <v>0</v>
      </c>
      <c r="AF534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54933.38</v>
      </c>
      <c r="AG534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30255.559999999998</v>
      </c>
      <c r="AH534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24638.139999999996</v>
      </c>
    </row>
    <row r="535" spans="1:34" ht="75" customHeight="1" x14ac:dyDescent="0.25">
      <c r="A535" s="6" t="s">
        <v>30</v>
      </c>
      <c r="B535" s="6" t="s">
        <v>31</v>
      </c>
      <c r="C535" s="6" t="s">
        <v>1559</v>
      </c>
      <c r="D535" s="6" t="s">
        <v>1560</v>
      </c>
      <c r="E535" s="6" t="s">
        <v>342</v>
      </c>
      <c r="F535" s="6" t="s">
        <v>343</v>
      </c>
      <c r="G535" s="6" t="s">
        <v>1585</v>
      </c>
      <c r="H535" s="6" t="s">
        <v>1586</v>
      </c>
      <c r="I535" s="6" t="s">
        <v>1587</v>
      </c>
      <c r="J535" s="6" t="s">
        <v>1588</v>
      </c>
      <c r="K535" s="1">
        <v>29539.81</v>
      </c>
      <c r="L535" s="1">
        <v>0</v>
      </c>
      <c r="M535" s="1">
        <v>0</v>
      </c>
      <c r="N535" s="1">
        <v>0</v>
      </c>
      <c r="O535" s="1">
        <v>372.24</v>
      </c>
      <c r="P535" s="1">
        <v>372.24</v>
      </c>
      <c r="Q535" s="1">
        <v>0</v>
      </c>
      <c r="R535" s="1">
        <v>381.24</v>
      </c>
      <c r="S535" s="1">
        <v>381.24</v>
      </c>
      <c r="T535" s="1">
        <v>8324.83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37864.639999999999</v>
      </c>
      <c r="AG535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753.48</v>
      </c>
      <c r="AH535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753.48</v>
      </c>
    </row>
    <row r="536" spans="1:34" ht="75" customHeight="1" x14ac:dyDescent="0.25">
      <c r="A536" s="6" t="s">
        <v>30</v>
      </c>
      <c r="B536" s="6" t="s">
        <v>31</v>
      </c>
      <c r="C536" s="6" t="s">
        <v>1559</v>
      </c>
      <c r="D536" s="6" t="s">
        <v>1560</v>
      </c>
      <c r="E536" s="6" t="s">
        <v>342</v>
      </c>
      <c r="F536" s="6" t="s">
        <v>343</v>
      </c>
      <c r="G536" s="6" t="s">
        <v>1589</v>
      </c>
      <c r="H536" s="6" t="s">
        <v>1590</v>
      </c>
      <c r="I536" s="6" t="s">
        <v>1591</v>
      </c>
      <c r="J536" s="6" t="s">
        <v>1592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3000</v>
      </c>
      <c r="X536" s="1">
        <v>0</v>
      </c>
      <c r="Y536" s="1">
        <v>0</v>
      </c>
      <c r="Z536" s="1">
        <v>0</v>
      </c>
      <c r="AA536" s="1">
        <v>1113.1199999999999</v>
      </c>
      <c r="AB536" s="1">
        <v>1113.1199999999999</v>
      </c>
      <c r="AC536" s="1">
        <v>0</v>
      </c>
      <c r="AD536" s="1">
        <v>371.04</v>
      </c>
      <c r="AE536" s="1">
        <v>371.04</v>
      </c>
      <c r="AF536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3000</v>
      </c>
      <c r="AG536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1484.1599999999999</v>
      </c>
      <c r="AH536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1484.1599999999999</v>
      </c>
    </row>
    <row r="537" spans="1:34" ht="75" customHeight="1" x14ac:dyDescent="0.25">
      <c r="A537" s="6" t="s">
        <v>30</v>
      </c>
      <c r="B537" s="6" t="s">
        <v>31</v>
      </c>
      <c r="C537" s="6" t="s">
        <v>1559</v>
      </c>
      <c r="D537" s="6" t="s">
        <v>1560</v>
      </c>
      <c r="E537" s="6" t="s">
        <v>425</v>
      </c>
      <c r="F537" s="6" t="s">
        <v>426</v>
      </c>
      <c r="G537" s="6" t="s">
        <v>1585</v>
      </c>
      <c r="H537" s="6" t="s">
        <v>1572</v>
      </c>
      <c r="I537" s="6" t="s">
        <v>1573</v>
      </c>
      <c r="J537" s="6" t="s">
        <v>1593</v>
      </c>
      <c r="K537" s="1">
        <v>243909.37</v>
      </c>
      <c r="L537" s="1">
        <v>0</v>
      </c>
      <c r="M537" s="1">
        <v>0</v>
      </c>
      <c r="N537" s="1">
        <v>-243909.37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0</v>
      </c>
      <c r="AG537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0</v>
      </c>
      <c r="AH537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0</v>
      </c>
    </row>
    <row r="538" spans="1:34" ht="75" customHeight="1" x14ac:dyDescent="0.25">
      <c r="A538" s="6" t="s">
        <v>30</v>
      </c>
      <c r="B538" s="6" t="s">
        <v>31</v>
      </c>
      <c r="C538" s="6" t="s">
        <v>1559</v>
      </c>
      <c r="D538" s="6" t="s">
        <v>1560</v>
      </c>
      <c r="E538" s="6" t="s">
        <v>1594</v>
      </c>
      <c r="F538" s="6" t="s">
        <v>1595</v>
      </c>
      <c r="G538" s="6" t="s">
        <v>1596</v>
      </c>
      <c r="H538" s="6" t="s">
        <v>1597</v>
      </c>
      <c r="I538" s="6" t="s">
        <v>1598</v>
      </c>
      <c r="J538" s="6" t="s">
        <v>1599</v>
      </c>
      <c r="K538" s="1">
        <v>0</v>
      </c>
      <c r="L538" s="1">
        <v>0</v>
      </c>
      <c r="M538" s="1">
        <v>0</v>
      </c>
      <c r="N538" s="1">
        <v>20312.23</v>
      </c>
      <c r="O538" s="1">
        <v>865.16</v>
      </c>
      <c r="P538" s="1">
        <v>865.16</v>
      </c>
      <c r="Q538" s="1">
        <v>0</v>
      </c>
      <c r="R538" s="1">
        <v>419.7</v>
      </c>
      <c r="S538" s="1">
        <v>419.7</v>
      </c>
      <c r="T538" s="1">
        <v>0</v>
      </c>
      <c r="U538" s="1">
        <v>385.16</v>
      </c>
      <c r="V538" s="1">
        <v>385.16</v>
      </c>
      <c r="W538" s="1">
        <v>0</v>
      </c>
      <c r="X538" s="1">
        <v>536.02</v>
      </c>
      <c r="Y538" s="1">
        <v>536.02</v>
      </c>
      <c r="Z538" s="1">
        <v>0</v>
      </c>
      <c r="AA538" s="1">
        <v>871.8</v>
      </c>
      <c r="AB538" s="1">
        <v>435.9</v>
      </c>
      <c r="AC538" s="1">
        <v>0</v>
      </c>
      <c r="AD538" s="1">
        <v>540.32000000000005</v>
      </c>
      <c r="AE538" s="1">
        <v>540.32000000000005</v>
      </c>
      <c r="AF538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20312.23</v>
      </c>
      <c r="AG538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3618.1600000000003</v>
      </c>
      <c r="AH538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3182.26</v>
      </c>
    </row>
    <row r="539" spans="1:34" ht="75" customHeight="1" x14ac:dyDescent="0.25">
      <c r="A539" s="6" t="s">
        <v>30</v>
      </c>
      <c r="B539" s="6" t="s">
        <v>31</v>
      </c>
      <c r="C539" s="6" t="s">
        <v>1559</v>
      </c>
      <c r="D539" s="6" t="s">
        <v>1560</v>
      </c>
      <c r="E539" s="6" t="s">
        <v>1600</v>
      </c>
      <c r="F539" s="6" t="s">
        <v>1601</v>
      </c>
      <c r="G539" s="6" t="s">
        <v>1602</v>
      </c>
      <c r="H539" s="6" t="s">
        <v>1603</v>
      </c>
      <c r="I539" s="6" t="s">
        <v>1604</v>
      </c>
      <c r="J539" s="6" t="s">
        <v>1605</v>
      </c>
      <c r="K539" s="1">
        <v>2661.24</v>
      </c>
      <c r="L539" s="1">
        <v>0</v>
      </c>
      <c r="M539" s="1">
        <v>0</v>
      </c>
      <c r="N539" s="1">
        <v>0</v>
      </c>
      <c r="O539" s="1">
        <v>76.92</v>
      </c>
      <c r="P539" s="1">
        <v>76.92</v>
      </c>
      <c r="Q539" s="1">
        <v>0</v>
      </c>
      <c r="R539" s="1">
        <v>76.92</v>
      </c>
      <c r="S539" s="1">
        <v>76.92</v>
      </c>
      <c r="T539" s="1">
        <v>0</v>
      </c>
      <c r="U539" s="1">
        <v>76.92</v>
      </c>
      <c r="V539" s="1">
        <v>76.92</v>
      </c>
      <c r="W539" s="1">
        <v>0</v>
      </c>
      <c r="X539" s="1">
        <v>78.540000000000006</v>
      </c>
      <c r="Y539" s="1">
        <v>78.540000000000006</v>
      </c>
      <c r="Z539" s="1">
        <v>0</v>
      </c>
      <c r="AA539" s="1">
        <v>76.92</v>
      </c>
      <c r="AB539" s="1">
        <v>76.92</v>
      </c>
      <c r="AC539" s="1">
        <v>0</v>
      </c>
      <c r="AD539" s="1">
        <v>76.92</v>
      </c>
      <c r="AE539" s="1">
        <v>76.92</v>
      </c>
      <c r="AF539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2661.24</v>
      </c>
      <c r="AG539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463.14000000000004</v>
      </c>
      <c r="AH539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463.14000000000004</v>
      </c>
    </row>
    <row r="540" spans="1:34" ht="75" customHeight="1" x14ac:dyDescent="0.25">
      <c r="A540" s="6" t="s">
        <v>30</v>
      </c>
      <c r="B540" s="6" t="s">
        <v>31</v>
      </c>
      <c r="C540" s="6" t="s">
        <v>1559</v>
      </c>
      <c r="D540" s="6" t="s">
        <v>1560</v>
      </c>
      <c r="E540" s="6" t="s">
        <v>1600</v>
      </c>
      <c r="F540" s="6" t="s">
        <v>1601</v>
      </c>
      <c r="G540" s="6" t="s">
        <v>1606</v>
      </c>
      <c r="H540" s="6" t="s">
        <v>370</v>
      </c>
      <c r="I540" s="6" t="s">
        <v>371</v>
      </c>
      <c r="J540" s="6" t="s">
        <v>1607</v>
      </c>
      <c r="K540" s="1">
        <v>59262.1</v>
      </c>
      <c r="L540" s="1">
        <v>0</v>
      </c>
      <c r="M540" s="1">
        <v>0</v>
      </c>
      <c r="N540" s="1">
        <v>0</v>
      </c>
      <c r="O540" s="1">
        <v>5458</v>
      </c>
      <c r="P540" s="1">
        <v>5458</v>
      </c>
      <c r="Q540" s="1">
        <v>0</v>
      </c>
      <c r="R540" s="1">
        <v>4702.38</v>
      </c>
      <c r="S540" s="1">
        <v>4702.38</v>
      </c>
      <c r="T540" s="1">
        <v>0</v>
      </c>
      <c r="U540" s="1">
        <v>5249.07</v>
      </c>
      <c r="V540" s="1">
        <v>5249.07</v>
      </c>
      <c r="W540" s="1">
        <v>0</v>
      </c>
      <c r="X540" s="1">
        <v>7907.71</v>
      </c>
      <c r="Y540" s="1">
        <v>7907.71</v>
      </c>
      <c r="Z540" s="1">
        <v>0</v>
      </c>
      <c r="AA540" s="1">
        <v>6405.33</v>
      </c>
      <c r="AB540" s="1">
        <v>6405.33</v>
      </c>
      <c r="AC540" s="1">
        <v>0</v>
      </c>
      <c r="AD540" s="1">
        <v>6132.99</v>
      </c>
      <c r="AE540" s="1">
        <v>6132.99</v>
      </c>
      <c r="AF540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59262.1</v>
      </c>
      <c r="AG540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35855.479999999996</v>
      </c>
      <c r="AH540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35855.479999999996</v>
      </c>
    </row>
    <row r="541" spans="1:34" ht="75" customHeight="1" x14ac:dyDescent="0.25">
      <c r="A541" s="6" t="s">
        <v>30</v>
      </c>
      <c r="B541" s="6" t="s">
        <v>31</v>
      </c>
      <c r="C541" s="6" t="s">
        <v>1559</v>
      </c>
      <c r="D541" s="6" t="s">
        <v>1560</v>
      </c>
      <c r="E541" s="6" t="s">
        <v>1600</v>
      </c>
      <c r="F541" s="6" t="s">
        <v>1601</v>
      </c>
      <c r="G541" s="6" t="s">
        <v>1608</v>
      </c>
      <c r="H541" s="6" t="s">
        <v>1609</v>
      </c>
      <c r="I541" s="6" t="s">
        <v>1610</v>
      </c>
      <c r="J541" s="6" t="s">
        <v>1611</v>
      </c>
      <c r="K541" s="1">
        <v>35706.480000000003</v>
      </c>
      <c r="L541" s="1">
        <v>0</v>
      </c>
      <c r="M541" s="1">
        <v>0</v>
      </c>
      <c r="N541" s="1">
        <v>0</v>
      </c>
      <c r="O541" s="1">
        <v>2833.31</v>
      </c>
      <c r="P541" s="1">
        <v>2833.31</v>
      </c>
      <c r="Q541" s="1">
        <v>0</v>
      </c>
      <c r="R541" s="1">
        <v>2833.31</v>
      </c>
      <c r="S541" s="1">
        <v>2833.31</v>
      </c>
      <c r="T541" s="1">
        <v>0</v>
      </c>
      <c r="U541" s="1">
        <v>2876.86</v>
      </c>
      <c r="V541" s="1">
        <v>2876.86</v>
      </c>
      <c r="W541" s="1">
        <v>0</v>
      </c>
      <c r="X541" s="1">
        <v>2833.31</v>
      </c>
      <c r="Y541" s="1">
        <v>2833.31</v>
      </c>
      <c r="Z541" s="1">
        <v>0</v>
      </c>
      <c r="AA541" s="1">
        <v>2833.31</v>
      </c>
      <c r="AB541" s="1">
        <v>2833.31</v>
      </c>
      <c r="AC541" s="1">
        <v>0</v>
      </c>
      <c r="AD541" s="1">
        <v>2833.31</v>
      </c>
      <c r="AE541" s="1">
        <v>2833.31</v>
      </c>
      <c r="AF541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35706.480000000003</v>
      </c>
      <c r="AG541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17043.41</v>
      </c>
      <c r="AH541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17043.41</v>
      </c>
    </row>
    <row r="542" spans="1:34" ht="75" customHeight="1" x14ac:dyDescent="0.25">
      <c r="A542" s="6" t="s">
        <v>30</v>
      </c>
      <c r="B542" s="6" t="s">
        <v>31</v>
      </c>
      <c r="C542" s="6" t="s">
        <v>1559</v>
      </c>
      <c r="D542" s="6" t="s">
        <v>1560</v>
      </c>
      <c r="E542" s="6" t="s">
        <v>531</v>
      </c>
      <c r="F542" s="6" t="s">
        <v>532</v>
      </c>
      <c r="G542" s="6" t="s">
        <v>1585</v>
      </c>
      <c r="H542" s="6" t="s">
        <v>1572</v>
      </c>
      <c r="I542" s="6" t="s">
        <v>1573</v>
      </c>
      <c r="J542" s="6" t="s">
        <v>1612</v>
      </c>
      <c r="K542" s="1">
        <v>0</v>
      </c>
      <c r="L542" s="1">
        <v>0</v>
      </c>
      <c r="M542" s="1">
        <v>0</v>
      </c>
      <c r="N542" s="1">
        <v>243909.37</v>
      </c>
      <c r="O542" s="1">
        <v>92128.43</v>
      </c>
      <c r="P542" s="1">
        <v>0</v>
      </c>
      <c r="Q542" s="1">
        <v>0</v>
      </c>
      <c r="R542" s="1">
        <v>90800.55</v>
      </c>
      <c r="S542" s="1">
        <v>182928.98</v>
      </c>
      <c r="T542" s="1">
        <v>243942.82</v>
      </c>
      <c r="U542" s="1">
        <v>0</v>
      </c>
      <c r="V542" s="1">
        <v>0</v>
      </c>
      <c r="W542" s="1">
        <v>785336.4</v>
      </c>
      <c r="X542" s="1">
        <v>192378.05</v>
      </c>
      <c r="Y542" s="1">
        <v>192378.05</v>
      </c>
      <c r="Z542" s="1">
        <v>0</v>
      </c>
      <c r="AA542" s="1">
        <v>78750.34</v>
      </c>
      <c r="AB542" s="1">
        <v>78750.34</v>
      </c>
      <c r="AC542" s="1">
        <v>0</v>
      </c>
      <c r="AD542" s="1">
        <v>72214.48</v>
      </c>
      <c r="AE542" s="1">
        <v>72214.48</v>
      </c>
      <c r="AF542" s="1">
        <f>Tabela11[[#This Row],[Vlr.Emp. em JAN mensal]]+Tabela11[[#This Row],[Vlr.Emp. em FEV mensal]]+Tabela11[[#This Row],[Vlr.Emp. em MAR mensal]]+Tabela11[[#This Row],[Vlr.Emp. em ABR mensal]]+Tabela11[[#This Row],[Vlr.Emp. em MAI mensal]]+Tabela11[[#This Row],[Vlr.Emp. em JUN mensal]]+Tabela11[[#This Row],[Vlr.Emp. em JUL mensal]]</f>
        <v>1273188.5900000001</v>
      </c>
      <c r="AG542" s="1">
        <f>Tabela11[[#This Row],[Vlr.Liq. em JAN mensal]]+Tabela11[[#This Row],[Vlr.Liq. em FEV mensal]]+Tabela11[[#This Row],[Vlr.Liq. em MAR mensal]]+Tabela11[[#This Row],[Vlr.Liq. em ABR mensal]]+Tabela11[[#This Row],[Vlr.Liq. em MAI mensal]]+Tabela11[[#This Row],[Vlr.Liq. em JUN mensal]]+Tabela11[[#This Row],[Vlr.Liq. em JUL mensal]]</f>
        <v>526271.85</v>
      </c>
      <c r="AH542" s="1">
        <f>Tabela11[[#This Row],[Vlr.Pago em JAN mensal]]+Tabela11[[#This Row],[Vlr.Pago em FEV mensal]]+Tabela11[[#This Row],[Vlr.Pago em MAR mensal]]+Tabela11[[#This Row],[Vlr.Pago em ABR mensal]]+Tabela11[[#This Row],[Vlr.Pago em MAI mensal]]+Tabela11[[#This Row],[Vlr.Pago em JUN mensal]]+Tabela11[[#This Row],[Vlr.Pago em JUL mensal]]</f>
        <v>526271.85</v>
      </c>
    </row>
    <row r="543" spans="1:34" s="7" customFormat="1" ht="15" x14ac:dyDescent="0.25">
      <c r="G543" s="10"/>
      <c r="H543" s="8" t="s">
        <v>1617</v>
      </c>
      <c r="I543" s="8"/>
      <c r="J543" s="8"/>
      <c r="K543" s="9">
        <f>SUBTOTAL(109,Tabela11[Vlr.Emp. em JAN mensal])</f>
        <v>6397300.4299999997</v>
      </c>
      <c r="L543" s="9">
        <f>SUBTOTAL(109,Tabela11[Vlr.Liq. em JAN mensal])</f>
        <v>772903.58000000007</v>
      </c>
      <c r="M543" s="9">
        <f>SUBTOTAL(109,Tabela11[Vlr.Pago em JAN mensal])</f>
        <v>588391.73</v>
      </c>
      <c r="N543" s="9">
        <f>SUBTOTAL(109,Tabela11[Vlr.Emp. em FEV mensal])</f>
        <v>8749505.4300000034</v>
      </c>
      <c r="O543" s="9">
        <f>SUBTOTAL(109,Tabela11[Vlr.Liq. em FEV mensal])</f>
        <v>4226890.28</v>
      </c>
      <c r="P543" s="9">
        <f>SUBTOTAL(109,Tabela11[Vlr.Pago em FEV mensal])</f>
        <v>1890969.7399999998</v>
      </c>
      <c r="Q543" s="9">
        <f>SUBTOTAL(109,Tabela11[Vlr.Emp. em MAR mensal])</f>
        <v>13395321.450000001</v>
      </c>
      <c r="R543" s="9">
        <f>SUBTOTAL(109,Tabela11[Vlr.Liq. em MAR mensal])</f>
        <v>3710439.9099999997</v>
      </c>
      <c r="S543" s="9">
        <f>SUBTOTAL(109,Tabela11[Vlr.Pago em MAR mensal])</f>
        <v>5531326.5200000005</v>
      </c>
      <c r="T543" s="9">
        <f>SUBTOTAL(109,Tabela11[Vlr.Emp. em ABR mensal])</f>
        <v>3505278.13</v>
      </c>
      <c r="U543" s="9">
        <f>SUBTOTAL(109,Tabela11[Vlr.Liq. em ABR mensal])</f>
        <v>5680253.6499999994</v>
      </c>
      <c r="V543" s="9">
        <f>SUBTOTAL(109,Tabela11[Vlr.Pago em ABR mensal])</f>
        <v>3860926.7499999986</v>
      </c>
      <c r="W543" s="9">
        <f>SUBTOTAL(109,Tabela11[Vlr.Emp. em MAI mensal])</f>
        <v>3936231.86</v>
      </c>
      <c r="X543" s="9">
        <f>SUBTOTAL(109,Tabela11[Vlr.Liq. em MAI mensal])</f>
        <v>3093246.5399999996</v>
      </c>
      <c r="Y543" s="9">
        <f>SUBTOTAL(109,Tabela11[Vlr.Pago em MAI mensal])</f>
        <v>5354550.2599999988</v>
      </c>
      <c r="Z543" s="9">
        <f>SUBTOTAL(109,Tabela11[Vlr.Emp. em JUN mensal])</f>
        <v>3061115.09</v>
      </c>
      <c r="AA543" s="9">
        <f>SUBTOTAL(109,Tabela11[Vlr.Liq. em JUN mensal])</f>
        <v>4217287.5999999996</v>
      </c>
      <c r="AB543" s="9">
        <f>SUBTOTAL(109,Tabela11[Vlr.Pago em JUN mensal])</f>
        <v>3209227.3700000006</v>
      </c>
      <c r="AC543" s="9">
        <f>SUBTOTAL(109,Tabela11[Vlr.Emp. em JUL mensal])</f>
        <v>24616255.409999996</v>
      </c>
      <c r="AD543" s="9">
        <f>SUBTOTAL(109,Tabela11[Vlr.Liq. em JUL mensal])</f>
        <v>7614133.7200000007</v>
      </c>
      <c r="AE543" s="9">
        <f>SUBTOTAL(109,Tabela11[Vlr.Pago em JUL mensal])</f>
        <v>8449614.8200000003</v>
      </c>
      <c r="AF543" s="9">
        <f>SUBTOTAL(109,Tabela11[Vlr. Empenhado Total])</f>
        <v>63661007.800000004</v>
      </c>
      <c r="AG543" s="9">
        <f>SUBTOTAL(109,Tabela11[Vlr. Liquidado Total])</f>
        <v>29315155.280000009</v>
      </c>
      <c r="AH543" s="9">
        <f>SUBTOTAL(109,Tabela11[Vlr. Pago Total])</f>
        <v>28885007.190000013</v>
      </c>
    </row>
    <row r="544" spans="1:34" ht="15" x14ac:dyDescent="0.25">
      <c r="G544" s="5" t="s">
        <v>1618</v>
      </c>
      <c r="H544" s="5"/>
      <c r="I544" s="5"/>
      <c r="J544" s="5"/>
      <c r="AF544" s="1"/>
      <c r="AG544" s="1"/>
      <c r="AH544" s="1"/>
    </row>
    <row r="545" spans="7:35" ht="15" customHeight="1" x14ac:dyDescent="0.25">
      <c r="G545" s="5" t="s">
        <v>1619</v>
      </c>
      <c r="H545" s="5"/>
      <c r="I545" s="5"/>
      <c r="J545" s="5"/>
      <c r="AF545" s="4"/>
      <c r="AG545" s="4"/>
      <c r="AH545" s="4"/>
      <c r="AI545" s="4"/>
    </row>
    <row r="546" spans="7:35" ht="15" customHeight="1" x14ac:dyDescent="0.25">
      <c r="G546" s="5" t="s">
        <v>1620</v>
      </c>
      <c r="H546" s="5"/>
      <c r="I546" s="5"/>
      <c r="J546" s="5"/>
    </row>
  </sheetData>
  <mergeCells count="3">
    <mergeCell ref="G545:J545"/>
    <mergeCell ref="G544:J544"/>
    <mergeCell ref="G546:J546"/>
  </mergeCells>
  <pageMargins left="0.51181102362204722" right="0.51181102362204722" top="0.78740157480314965" bottom="0.78740157480314965" header="0.31496062992125984" footer="0.31496062992125984"/>
  <pageSetup paperSize="9" scale="69" orientation="landscape" r:id="rId1"/>
  <colBreaks count="1" manualBreakCount="1">
    <brk id="26" max="54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EMPENHO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Pinto Venancio</dc:creator>
  <cp:lastModifiedBy>Luciana Pinto Venancio</cp:lastModifiedBy>
  <cp:lastPrinted>2014-08-19T18:51:15Z</cp:lastPrinted>
  <dcterms:created xsi:type="dcterms:W3CDTF">2014-08-19T15:43:57Z</dcterms:created>
  <dcterms:modified xsi:type="dcterms:W3CDTF">2014-08-19T18:51:47Z</dcterms:modified>
</cp:coreProperties>
</file>